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40.15\20 係\002 財政課\003 財政係\12 市町村課\市町村課調査\平成３０年度\【照会3月8日（金）締切】310228平成29年度財政状況資料集の作成及び提出について\"/>
    </mc:Choice>
  </mc:AlternateContent>
  <bookViews>
    <workbookView xWindow="0" yWindow="0" windowWidth="16320" windowHeight="54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s="1"/>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<sst xmlns="http://schemas.openxmlformats.org/spreadsheetml/2006/main" count="1062" uniqueCount="589">
  <si>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</si>
  <si>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</si>
  <si>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</si>
  <si>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</si>
  <si>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</si>
  <si>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</si>
  <si>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</si>
  <si>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</si>
  <si>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</si>
  <si>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</si>
  <si>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</si>
  <si>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</si>
  <si>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</si>
  <si>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</si>
  <si>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</si>
  <si>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</si>
  <si>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</si>
  <si>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</si>
  <si>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</si>
  <si>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</si>
  <si>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</si>
  <si>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</si>
  <si>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</si>
  <si>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</si>
  <si>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</si>
  <si>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</si>
  <si>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</si>
  <si>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</si>
  <si>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</si>
  <si>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</si>
  <si>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</si>
  <si>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</si>
  <si>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</si>
  <si>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</si>
  <si>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</si>
  <si>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</si>
  <si>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</si>
  <si>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</si>
  <si>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</si>
  <si>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</si>
  <si>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</si>
  <si>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</si>
  <si>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</si>
  <si>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</si>
  <si>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</si>
  <si>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</si>
  <si>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</si>
  <si>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</si>
  <si>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</si>
  <si>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</si>
  <si>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</si>
  <si>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</si>
  <si>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</si>
  <si>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</si>
  <si>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</si>
  <si>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</si>
  <si>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</si>
  <si>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</si>
  <si>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</si>
  <si>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</si>
  <si>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</si>
  <si>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</si>
  <si>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</si>
  <si>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</si>
  <si>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</si>
  <si>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</si>
  <si>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</si>
  <si>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</si>
  <si>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</si>
  <si>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</si>
  <si>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</si>
  <si>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</si>
  <si>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</si>
  <si>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</si>
  <si>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</si>
  <si>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</si>
  <si>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</si>
  <si>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</si>
  <si>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</si>
  <si>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</si>
  <si>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</si>
  <si>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</si>
  <si>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</si>
  <si>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</si>
  <si>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</si>
  <si>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</si>
  <si>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</si>
  <si>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</si>
  <si>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</si>
  <si>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</si>
  <si>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</si>
  <si>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</si>
  <si>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</si>
  <si>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</si>
  <si>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</si>
  <si>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</si>
  <si>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</si>
  <si>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</si>
  <si>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</si>
  <si>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</si>
  <si>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</si>
  <si>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</si>
  <si>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</si>
  <si>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</si>
  <si>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</si>
  <si>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</si>
  <si>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</si>
  <si>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</si>
  <si>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</si>
  <si>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</si>
  <si>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</si>
  <si>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</si>
  <si>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</si>
  <si>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</si>
  <si>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</si>
  <si>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</si>
  <si>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</si>
  <si>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</si>
  <si>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</si>
  <si>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</si>
  <si>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</si>
  <si>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</si>
  <si>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</si>
  <si>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</si>
  <si>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</si>
  <si>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</si>
  <si>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</si>
  <si>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</si>
  <si>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</si>
  <si>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</si>
  <si>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</si>
  <si>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</si>
  <si>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</si>
  <si>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</si>
  <si>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</si>
  <si>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</si>
  <si>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</si>
  <si>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</si>
  <si>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</si>
  <si>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</si>
  <si>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</si>
  <si>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</si>
  <si>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</si>
  <si>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</si>
  <si>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</si>
  <si>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</si>
  <si>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</si>
  <si>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</si>
  <si>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</si>
  <si>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</si>
  <si>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</si>
  <si>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</si>
  <si>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</si>
  <si>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</si>
  <si>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</si>
  <si>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</si>
  <si>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</si>
  <si>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</si>
  <si>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</si>
  <si>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</si>
  <si>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</si>
  <si>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</si>
  <si>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</si>
  <si>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</si>
  <si>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</si>
  <si>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</si>
  <si>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</si>
  <si>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</si>
  <si>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</si>
  <si>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</si>
  <si>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</si>
  <si>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</si>
  <si>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</si>
  <si>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</si>
  <si>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</si>
  <si>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</si>
  <si>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</si>
  <si>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</si>
  <si>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</si>
  <si>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</si>
  <si>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</si>
  <si>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</si>
  <si>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</si>
  <si>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</si>
  <si>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</si>
  <si>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</si>
  <si>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</si>
  <si>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</si>
  <si>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</si>
  <si>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</si>
  <si>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</si>
  <si>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</si>
  <si>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</si>
  <si>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</si>
  <si>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</si>
  <si>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</si>
  <si>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</si>
  <si>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</si>
  <si>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</si>
  <si>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</si>
  <si>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</si>
  <si>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</si>
  <si>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</si>
  <si>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</si>
  <si>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</si>
  <si>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</si>
  <si>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</si>
  <si>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</si>
  <si>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</si>
  <si>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</si>
  <si>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</si>
  <si>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</si>
  <si>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宮崎県門川町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</si>
  <si>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</si>
  <si>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</si>
  <si>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</si>
  <si>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</si>
  <si>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</si>
  <si>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</si>
  <si>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</si>
  <si>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</si>
  <si>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</si>
  <si>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</si>
  <si>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</si>
  <si>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</si>
  <si>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</si>
  <si>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</si>
  <si>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</si>
  <si>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</si>
  <si>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</si>
  <si>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</si>
  <si>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</si>
  <si>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</si>
  <si>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</si>
  <si>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</si>
  <si>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</si>
  <si>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</si>
  <si>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</si>
  <si>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</si>
  <si>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</si>
  <si>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</si>
  <si>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</si>
  <si>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</si>
  <si>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</si>
  <si>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</si>
  <si>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</si>
  <si>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</si>
  <si>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</si>
  <si>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</si>
  <si>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</si>
  <si>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</si>
  <si>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</si>
  <si>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</si>
  <si>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</si>
  <si>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</si>
  <si>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</si>
  <si>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</si>
  <si>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</si>
  <si>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</si>
  <si>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</si>
  <si>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</si>
  <si>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</si>
  <si>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</si>
  <si>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</si>
  <si>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</si>
  <si>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</si>
  <si>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</si>
  <si>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</si>
  <si>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</si>
  <si>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</si>
  <si>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</si>
  <si>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</si>
  <si>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</si>
  <si>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</si>
  <si>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</si>
  <si>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</si>
  <si>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</si>
  <si>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</si>
  <si>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</si>
  <si>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</si>
  <si>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</si>
  <si>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</si>
  <si>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</si>
  <si>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</si>
  <si>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</si>
  <si>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</si>
  <si>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</si>
  <si>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</si>
  <si>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</si>
  <si>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</si>
  <si>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</si>
  <si>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</si>
  <si>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</si>
  <si>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</si>
  <si>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</si>
  <si>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</si>
  <si>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</si>
  <si>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</si>
  <si>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</si>
  <si>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</si>
  <si>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</si>
  <si>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</si>
  <si>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</si>
  <si>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</si>
  <si>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</si>
  <si>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</si>
  <si>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</si>
  <si>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</si>
  <si>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</si>
  <si>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</si>
  <si>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</si>
  <si>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</si>
  <si>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</si>
  <si>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</si>
  <si>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</si>
  <si>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</si>
  <si>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</si>
  <si>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</si>
  <si>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</si>
  <si>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</si>
  <si>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</si>
  <si>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</si>
  <si>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</si>
  <si>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</si>
  <si>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</si>
  <si>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</si>
  <si>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</si>
  <si>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</si>
  <si>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</si>
  <si>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</si>
  <si>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</si>
  <si>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</si>
  <si>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</si>
  <si>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</si>
  <si>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</si>
  <si>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</si>
  <si>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</si>
  <si>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</si>
  <si>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</si>
  <si>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</si>
  <si>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</si>
  <si>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</si>
  <si>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</si>
  <si>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</si>
  <si>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</si>
  <si>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</si>
  <si>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</si>
  <si>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</si>
  <si>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</si>
  <si>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</si>
  <si>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</si>
  <si>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</si>
  <si>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</si>
  <si>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</si>
  <si>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</si>
  <si>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</si>
  <si>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</si>
  <si>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</si>
  <si>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</si>
  <si>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</si>
  <si>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</si>
  <si>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</si>
  <si>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宮崎県門川町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</si>
  <si>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</si>
  <si>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</si>
  <si>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</si>
  <si>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</si>
  <si>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</si>
  <si>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</si>
  <si>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</si>
  <si>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</si>
  <si>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</si>
  <si>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</si>
  <si>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</si>
  <si>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</si>
  <si>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</si>
  <si>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</si>
  <si>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</si>
  <si>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</si>
  <si>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</si>
  <si>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</si>
  <si>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</si>
  <si>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</si>
  <si>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</si>
  <si>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</si>
  <si>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</si>
  <si>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</si>
  <si>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</si>
  <si>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</si>
  <si>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</si>
  <si>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</si>
  <si>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</si>
  <si>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</si>
  <si>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</si>
  <si>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</si>
  <si>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</si>
  <si>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</si>
  <si>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</si>
  <si>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</si>
  <si>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</si>
  <si>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</si>
  <si>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</si>
  <si>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</si>
  <si>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</si>
  <si>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</si>
  <si>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</si>
  <si>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</si>
  <si>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</si>
  <si>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</si>
  <si>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</si>
  <si>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</si>
  <si>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</si>
  <si>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</si>
  <si>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</si>
  <si>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</si>
  <si>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</si>
  <si>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</si>
  <si>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</si>
  <si>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</si>
  <si>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</si>
  <si>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</si>
  <si>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</si>
  <si>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</si>
  <si>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</si>
  <si>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</si>
  <si>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</si>
  <si>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</si>
  <si>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</si>
  <si>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</si>
  <si>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</si>
  <si>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</si>
  <si>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</si>
  <si>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</si>
  <si>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</si>
  <si>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</si>
  <si>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</si>
  <si>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</si>
  <si>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</si>
  <si>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</si>
  <si>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</si>
  <si>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</si>
  <si>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</si>
  <si>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</si>
  <si>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</si>
  <si>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</si>
  <si>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</si>
  <si>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</si>
  <si>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</si>
  <si>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</si>
  <si>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</si>
  <si>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</si>
  <si>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</si>
  <si>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</si>
  <si>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</si>
  <si>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</si>
  <si>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</si>
  <si>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</si>
  <si>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</si>
  <si>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</si>
  <si>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</si>
  <si>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</si>
  <si>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</si>
  <si>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</si>
  <si>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</si>
  <si>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</si>
  <si>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</si>
  <si>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</si>
  <si>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</si>
  <si>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</si>
  <si>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</si>
  <si>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</si>
  <si>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</si>
  <si>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</si>
  <si>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</si>
  <si>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</si>
  <si>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</si>
  <si>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</si>
  <si>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</si>
  <si>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</si>
  <si>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</si>
  <si>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</si>
  <si>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</si>
  <si>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</si>
  <si>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</si>
  <si>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</si>
  <si>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</si>
  <si>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</si>
  <si>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</si>
  <si>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</si>
  <si>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</si>
  <si>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</si>
  <si>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</si>
  <si>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</si>
  <si>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</si>
  <si>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</si>
  <si>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</si>
  <si>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</si>
  <si>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</si>
  <si>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</si>
  <si>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</si>
  <si>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</si>
  <si>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</si>
  <si>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</si>
  <si>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</si>
  <si>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</si>
  <si>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</si>
  <si>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</si>
  <si>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</si>
  <si>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</si>
  <si>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</si>
  <si>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</si>
  <si>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</si>
  <si>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</si>
  <si>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</si>
  <si>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</si>
  <si>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</si>
  <si>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</si>
  <si>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</si>
  <si>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</si>
  <si>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</si>
  <si>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</si>
  <si>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</si>
  <si>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</si>
  <si>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</si>
  <si>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</si>
  <si>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</si>
  <si>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</si>
  <si>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</si>
  <si>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</si>
  <si>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</si>
  <si>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</si>
  <si>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</si>
  <si>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</si>
  <si>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</si>
  <si>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</si>
  <si>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</si>
  <si>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</si>
  <si>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</si>
  <si>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</si>
  <si>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</si>
  <si>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</si>
  <si>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</si>
  <si>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</si>
  <si>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</si>
  <si>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</si>
  <si>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</si>
  <si>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</si>
  <si>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</si>
  <si>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</si>
  <si>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</si>
  <si>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</si>
  <si>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</si>
  <si>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</si>
  <si>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</si>
  <si>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</si>
  <si>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</si>
  <si>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0.59</t>
  </si>
  <si>
    <t>▲ 4.82</t>
  </si>
  <si>
    <t>水道事業会計</t>
  </si>
  <si>
    <t>国民健康保険事業特別会計</t>
  </si>
  <si>
    <t>一般会計</t>
  </si>
  <si>
    <t>介護保険事業特別会計</t>
  </si>
  <si>
    <t>後期高齢者医療特別会計</t>
  </si>
  <si>
    <t>簡易水道事業特別会計</t>
  </si>
  <si>
    <t>その他会計（赤字）</t>
  </si>
  <si>
    <t>その他会計（黒字）</t>
  </si>
  <si>
    <t>公共施設等整備基金</t>
    <rPh sb="0" eb="2">
      <t>コウキョウ</t>
    </rPh>
    <rPh sb="2" eb="4">
      <t>シセツ</t>
    </rPh>
    <rPh sb="4" eb="5">
      <t>トウ</t>
    </rPh>
    <rPh sb="5" eb="7">
      <t>セイビ</t>
    </rPh>
    <rPh sb="7" eb="9">
      <t>キキン</t>
    </rPh>
    <phoneticPr fontId="11"/>
  </si>
  <si>
    <t>新庁舎建設等基金</t>
    <rPh sb="0" eb="3">
      <t>シンチョウシャ</t>
    </rPh>
    <rPh sb="3" eb="5">
      <t>ケンセツ</t>
    </rPh>
    <rPh sb="5" eb="6">
      <t>トウ</t>
    </rPh>
    <rPh sb="6" eb="8">
      <t>キキン</t>
    </rPh>
    <phoneticPr fontId="11"/>
  </si>
  <si>
    <t>地域福祉振興基金</t>
    <rPh sb="0" eb="2">
      <t>チイキ</t>
    </rPh>
    <rPh sb="2" eb="4">
      <t>フクシ</t>
    </rPh>
    <rPh sb="4" eb="6">
      <t>シンコウ</t>
    </rPh>
    <rPh sb="6" eb="8">
      <t>キキン</t>
    </rPh>
    <phoneticPr fontId="11"/>
  </si>
  <si>
    <t>水産業振興基金</t>
    <rPh sb="0" eb="2">
      <t>スイサン</t>
    </rPh>
    <rPh sb="2" eb="3">
      <t>ギョウ</t>
    </rPh>
    <rPh sb="3" eb="5">
      <t>シンコウ</t>
    </rPh>
    <rPh sb="5" eb="7">
      <t>キキン</t>
    </rPh>
    <phoneticPr fontId="11"/>
  </si>
  <si>
    <t>環境整備等基金</t>
    <rPh sb="0" eb="2">
      <t>カンキョウ</t>
    </rPh>
    <rPh sb="2" eb="4">
      <t>セイビ</t>
    </rPh>
    <rPh sb="4" eb="5">
      <t>トウ</t>
    </rPh>
    <rPh sb="5" eb="7">
      <t>キキン</t>
    </rPh>
    <phoneticPr fontId="11"/>
  </si>
  <si>
    <t>-</t>
    <phoneticPr fontId="2"/>
  </si>
  <si>
    <t>宮崎県北部広域行政組合（一般会計）</t>
    <rPh sb="0" eb="3">
      <t>ミヤザキケン</t>
    </rPh>
    <rPh sb="3" eb="5">
      <t>ホクブ</t>
    </rPh>
    <rPh sb="5" eb="7">
      <t>コウイキ</t>
    </rPh>
    <rPh sb="7" eb="9">
      <t>ギョウセイ</t>
    </rPh>
    <rPh sb="9" eb="11">
      <t>クミアイ</t>
    </rPh>
    <rPh sb="12" eb="14">
      <t>イッパン</t>
    </rPh>
    <rPh sb="14" eb="16">
      <t>カイケイ</t>
    </rPh>
    <phoneticPr fontId="2"/>
  </si>
  <si>
    <t>宮崎県北部広域行政組合（特別会計）</t>
    <rPh sb="0" eb="3">
      <t>ミヤザキケン</t>
    </rPh>
    <rPh sb="3" eb="5">
      <t>ホクブ</t>
    </rPh>
    <rPh sb="5" eb="7">
      <t>コウイキ</t>
    </rPh>
    <rPh sb="7" eb="9">
      <t>ギョウセイ</t>
    </rPh>
    <rPh sb="9" eb="11">
      <t>クミアイ</t>
    </rPh>
    <rPh sb="12" eb="14">
      <t>トクベツ</t>
    </rPh>
    <rPh sb="14" eb="15">
      <t>カイ</t>
    </rPh>
    <rPh sb="15" eb="16">
      <t>ケイ</t>
    </rPh>
    <phoneticPr fontId="2"/>
  </si>
  <si>
    <t>宮崎県後期高齢者医療広域連合（一般会計）</t>
    <rPh sb="0" eb="3">
      <t>ミヤザキケン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</si>
  <si>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宮崎県後期高齢者医療広域連合（特別会計）</t>
    <rPh sb="0" eb="3">
      <t>ミヤザキケン</t>
    </rPh>
    <rPh sb="3" eb="5">
      <t>コウキ</t>
    </rPh>
    <rPh sb="5" eb="7">
      <t>コウレイ</t>
    </rPh>
    <rPh sb="7" eb="8">
      <t>シャ</t>
    </rPh>
    <rPh sb="8" eb="10">
      <t>イリョウ</t>
    </rPh>
    <rPh sb="10" eb="12">
      <t>コウイキ</t>
    </rPh>
    <rPh sb="12" eb="14">
      <t>レンゴウ</t>
    </rPh>
    <rPh sb="15" eb="17">
      <t>トクベツ</t>
    </rPh>
    <rPh sb="17" eb="18">
      <t>カイ</t>
    </rPh>
    <rPh sb="18" eb="19">
      <t>ケイ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</si>
  <si>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</si>
  <si>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6">
      <t>カイ</t>
    </rPh>
    <rPh sb="16" eb="17">
      <t>ケイ</t>
    </rPh>
    <phoneticPr fontId="2"/>
  </si>
  <si>
    <t>日向東臼杵広域連合</t>
    <rPh sb="0" eb="2">
      <t>ヒュウガ</t>
    </rPh>
    <rPh sb="2" eb="3">
      <t>ヒガシ</t>
    </rPh>
    <rPh sb="3" eb="5">
      <t>ウスキ</t>
    </rPh>
    <rPh sb="5" eb="7">
      <t>コウイキ</t>
    </rPh>
    <rPh sb="7" eb="9">
      <t>レンゴウ</t>
    </rPh>
    <phoneticPr fontId="2"/>
  </si>
  <si>
    <t>宮崎県自治会館管理組合</t>
    <rPh sb="0" eb="3">
      <t>ミヤザキケン</t>
    </rPh>
    <rPh sb="3" eb="5">
      <t>ジチ</t>
    </rPh>
    <rPh sb="5" eb="7">
      <t>カイカン</t>
    </rPh>
    <rPh sb="7" eb="9">
      <t>カンリ</t>
    </rPh>
    <rPh sb="9" eb="11">
      <t>クミアイ</t>
    </rPh>
    <phoneticPr fontId="2"/>
  </si>
  <si>
    <t>財団法人門川ふるさと文化財団</t>
    <rPh sb="0" eb="2">
      <t>ザイダン</t>
    </rPh>
    <rPh sb="2" eb="4">
      <t>ホウジン</t>
    </rPh>
    <rPh sb="4" eb="5">
      <t>カド</t>
    </rPh>
    <rPh sb="5" eb="6">
      <t>カワ</t>
    </rPh>
    <rPh sb="10" eb="12">
      <t>ブンカ</t>
    </rPh>
    <rPh sb="12" eb="14">
      <t>ザイダン</t>
    </rPh>
    <phoneticPr fontId="2"/>
  </si>
  <si>
    <t>宮崎県林業公社</t>
    <rPh sb="0" eb="3">
      <t>ミヤザキケン</t>
    </rPh>
    <rPh sb="3" eb="5">
      <t>リンギョウ</t>
    </rPh>
    <rPh sb="5" eb="7">
      <t>コウシャ</t>
    </rPh>
    <phoneticPr fontId="2"/>
  </si>
  <si>
    <t>耳川広域森林組合</t>
    <rPh sb="0" eb="1">
      <t>ミミ</t>
    </rPh>
    <rPh sb="1" eb="2">
      <t>カワ</t>
    </rPh>
    <rPh sb="2" eb="4">
      <t>コウイキ</t>
    </rPh>
    <rPh sb="4" eb="6">
      <t>シンリン</t>
    </rPh>
    <rPh sb="6" eb="8">
      <t>クミアイ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</si>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</sst>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c:ext xmlns:c16="http://schemas.microsoft.com/office/drawing/2014/chart" uri="{C3380CC4-5D6E-409C-BE32-E72D297353CC}">
              <c16:uniqueId val="{00000000-E92A-49E8-A028-0349D7B0FD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37310</c:v>
                </c:pt>
                <c:pt idx="1">
                  <c:v>32579</c:v>
                </c:pt>
                <c:pt idx="2">
                  <c:v>66870</c:v>
                </c:pt>
                <c:pt idx="3">
                  <c:v>60019</c:v>
                </c:pt>
                <c:pt idx="4">
                  <c:v>47647</c:v>
                </c:pt>
              </c:numCache>
            </c:numRef>
          </c:val>
          <c:smooth val="0"/>
          <c:extLst>
            <c:ext xmlns:c16="http://schemas.microsoft.com/office/drawing/2014/chart" uri="{C3380CC4-5D6E-409C-BE32-E72D297353CC}">
              <c16:uniqueId val="{00000001-E92A-49E8-A028-0349D7B0FD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4.9800000000000004</c:v>
                </c:pt>
                <c:pt idx="1">
                  <c:v>4.41</c:v>
                </c:pt>
                <c:pt idx="2">
                  <c:v>4.33</c:v>
                </c:pt>
                <c:pt idx="3">
                  <c:v>4.47</c:v>
                </c:pt>
                <c:pt idx="4">
                  <c:v>4.8499999999999996</c:v>
                </c:pt>
              </c:numCache>
            </c:numRef>
          </c:val>
          <c:extLst>
            <c:ext xmlns:c16="http://schemas.microsoft.com/office/drawing/2014/chart" uri="{C3380CC4-5D6E-409C-BE32-E72D297353CC}">
              <c16:uniqueId val="{00000000-56D0-4840-A609-5E76F0FFF6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42.98</c:v>
                </c:pt>
                <c:pt idx="1">
                  <c:v>43.35</c:v>
                </c:pt>
                <c:pt idx="2">
                  <c:v>41.96</c:v>
                </c:pt>
                <c:pt idx="3">
                  <c:v>42.8</c:v>
                </c:pt>
                <c:pt idx="4">
                  <c:v>37.770000000000003</c:v>
                </c:pt>
              </c:numCache>
            </c:numRef>
          </c:val>
          <c:extLst>
            <c:ext xmlns:c16="http://schemas.microsoft.com/office/drawing/2014/chart" uri="{C3380CC4-5D6E-409C-BE32-E72D297353CC}">
              <c16:uniqueId val="{00000001-56D0-4840-A609-5E76F0FFF6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1.1100000000000001</c:v>
                </c:pt>
                <c:pt idx="1">
                  <c:v>-0.59</c:v>
                </c:pt>
                <c:pt idx="2">
                  <c:v>0.08</c:v>
                </c:pt>
                <c:pt idx="3">
                  <c:v>0.04</c:v>
                </c:pt>
                <c:pt idx="4">
                  <c:v>-4.82</c:v>
                </c:pt>
              </c:numCache>
            </c:numRef>
          </c:val>
          <c:smooth val="0"/>
          <c:extLst>
            <c:ext xmlns:c16="http://schemas.microsoft.com/office/drawing/2014/chart" uri="{C3380CC4-5D6E-409C-BE32-E72D297353CC}">
              <c16:uniqueId val="{00000002-56D0-4840-A609-5E76F0FFF6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C2-475B-AB08-1546FE7985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C2-475B-AB08-1546FE7985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C2-475B-AB08-1546FE79853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C2-475B-AB08-1546FE79853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4-8DC2-475B-AB08-1546FE79853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0.05</c:v>
                </c:pt>
                <c:pt idx="4">
                  <c:v>#N/A</c:v>
                </c:pt>
                <c:pt idx="5">
                  <c:v>1.0900000000000001</c:v>
                </c:pt>
                <c:pt idx="6">
                  <c:v>#N/A</c:v>
                </c:pt>
                <c:pt idx="7">
                  <c:v>0.05</c:v>
                </c:pt>
                <c:pt idx="8">
                  <c:v>#N/A</c:v>
                </c:pt>
                <c:pt idx="9">
                  <c:v>7.0000000000000007E-2</c:v>
                </c:pt>
              </c:numCache>
            </c:numRef>
          </c:val>
          <c:extLst>
            <c:ext xmlns:c16="http://schemas.microsoft.com/office/drawing/2014/chart" uri="{C3380CC4-5D6E-409C-BE32-E72D297353CC}">
              <c16:uniqueId val="{00000005-8DC2-475B-AB08-1546FE79853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1.65</c:v>
                </c:pt>
                <c:pt idx="2">
                  <c:v>#N/A</c:v>
                </c:pt>
                <c:pt idx="3">
                  <c:v>2.1</c:v>
                </c:pt>
                <c:pt idx="4">
                  <c:v>#N/A</c:v>
                </c:pt>
                <c:pt idx="5">
                  <c:v>2.1800000000000002</c:v>
                </c:pt>
                <c:pt idx="6">
                  <c:v>#N/A</c:v>
                </c:pt>
                <c:pt idx="7">
                  <c:v>1.98</c:v>
                </c:pt>
                <c:pt idx="8">
                  <c:v>#N/A</c:v>
                </c:pt>
                <c:pt idx="9">
                  <c:v>1.83</c:v>
                </c:pt>
              </c:numCache>
            </c:numRef>
          </c:val>
          <c:extLst>
            <c:ext xmlns:c16="http://schemas.microsoft.com/office/drawing/2014/chart" uri="{C3380CC4-5D6E-409C-BE32-E72D297353CC}">
              <c16:uniqueId val="{00000006-8DC2-475B-AB08-1546FE79853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4.9800000000000004</c:v>
                </c:pt>
                <c:pt idx="2">
                  <c:v>#N/A</c:v>
                </c:pt>
                <c:pt idx="3">
                  <c:v>4.4000000000000004</c:v>
                </c:pt>
                <c:pt idx="4">
                  <c:v>#N/A</c:v>
                </c:pt>
                <c:pt idx="5">
                  <c:v>4.32</c:v>
                </c:pt>
                <c:pt idx="6">
                  <c:v>#N/A</c:v>
                </c:pt>
                <c:pt idx="7">
                  <c:v>4.46</c:v>
                </c:pt>
                <c:pt idx="8">
                  <c:v>#N/A</c:v>
                </c:pt>
                <c:pt idx="9">
                  <c:v>4.84</c:v>
                </c:pt>
              </c:numCache>
            </c:numRef>
          </c:val>
          <c:extLst>
            <c:ext xmlns:c16="http://schemas.microsoft.com/office/drawing/2014/chart" uri="{C3380CC4-5D6E-409C-BE32-E72D297353CC}">
              <c16:uniqueId val="{00000007-8DC2-475B-AB08-1546FE79853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5.51</c:v>
                </c:pt>
                <c:pt idx="2">
                  <c:v>#N/A</c:v>
                </c:pt>
                <c:pt idx="3">
                  <c:v>5.54</c:v>
                </c:pt>
                <c:pt idx="4">
                  <c:v>#N/A</c:v>
                </c:pt>
                <c:pt idx="5">
                  <c:v>6.61</c:v>
                </c:pt>
                <c:pt idx="6">
                  <c:v>#N/A</c:v>
                </c:pt>
                <c:pt idx="7">
                  <c:v>6.56</c:v>
                </c:pt>
                <c:pt idx="8">
                  <c:v>#N/A</c:v>
                </c:pt>
                <c:pt idx="9">
                  <c:v>5.17</c:v>
                </c:pt>
              </c:numCache>
            </c:numRef>
          </c:val>
          <c:extLst>
            <c:ext xmlns:c16="http://schemas.microsoft.com/office/drawing/2014/chart" uri="{C3380CC4-5D6E-409C-BE32-E72D297353CC}">
              <c16:uniqueId val="{00000008-8DC2-475B-AB08-1546FE7985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8.48</c:v>
                </c:pt>
                <c:pt idx="2">
                  <c:v>#N/A</c:v>
                </c:pt>
                <c:pt idx="3">
                  <c:v>8.5</c:v>
                </c:pt>
                <c:pt idx="4">
                  <c:v>#N/A</c:v>
                </c:pt>
                <c:pt idx="5">
                  <c:v>7.7</c:v>
                </c:pt>
                <c:pt idx="6">
                  <c:v>#N/A</c:v>
                </c:pt>
                <c:pt idx="7">
                  <c:v>7.69</c:v>
                </c:pt>
                <c:pt idx="8">
                  <c:v>#N/A</c:v>
                </c:pt>
                <c:pt idx="9">
                  <c:v>7.76</c:v>
                </c:pt>
              </c:numCache>
            </c:numRef>
          </c:val>
          <c:extLst>
            <c:ext xmlns:c16="http://schemas.microsoft.com/office/drawing/2014/chart" uri="{C3380CC4-5D6E-409C-BE32-E72D297353CC}">
              <c16:uniqueId val="{00000009-8DC2-475B-AB08-1546FE7985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452</c:v>
                </c:pt>
                <c:pt idx="5">
                  <c:v>469</c:v>
                </c:pt>
                <c:pt idx="8">
                  <c:v>453</c:v>
                </c:pt>
                <c:pt idx="11">
                  <c:v>444</c:v>
                </c:pt>
                <c:pt idx="14">
                  <c:v>423</c:v>
                </c:pt>
              </c:numCache>
            </c:numRef>
          </c:val>
          <c:extLst>
            <c:ext xmlns:c16="http://schemas.microsoft.com/office/drawing/2014/chart" uri="{C3380CC4-5D6E-409C-BE32-E72D297353CC}">
              <c16:uniqueId val="{00000000-6E72-487B-AA84-B1F683B113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72-487B-AA84-B1F683B113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6E72-487B-AA84-B1F683B113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c:v>
                </c:pt>
                <c:pt idx="3">
                  <c:v>12</c:v>
                </c:pt>
                <c:pt idx="6">
                  <c:v>23</c:v>
                </c:pt>
                <c:pt idx="9">
                  <c:v>26</c:v>
                </c:pt>
                <c:pt idx="12">
                  <c:v>26</c:v>
                </c:pt>
              </c:numCache>
            </c:numRef>
          </c:val>
          <c:extLst>
            <c:ext xmlns:c16="http://schemas.microsoft.com/office/drawing/2014/chart" uri="{C3380CC4-5D6E-409C-BE32-E72D297353CC}">
              <c16:uniqueId val="{00000003-6E72-487B-AA84-B1F683B113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4-6E72-487B-AA84-B1F683B113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72-487B-AA84-B1F683B113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72-487B-AA84-B1F683B113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489</c:v>
                </c:pt>
                <c:pt idx="3">
                  <c:v>502</c:v>
                </c:pt>
                <c:pt idx="6">
                  <c:v>480</c:v>
                </c:pt>
                <c:pt idx="9">
                  <c:v>473</c:v>
                </c:pt>
                <c:pt idx="12">
                  <c:v>543</c:v>
                </c:pt>
              </c:numCache>
            </c:numRef>
          </c:val>
          <c:extLst>
            <c:ext xmlns:c16="http://schemas.microsoft.com/office/drawing/2014/chart" uri="{C3380CC4-5D6E-409C-BE32-E72D297353CC}">
              <c16:uniqueId val="{00000007-6E72-487B-AA84-B1F683B113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c:v>
                </c:pt>
                <c:pt idx="2">
                  <c:v>#N/A</c:v>
                </c:pt>
                <c:pt idx="3">
                  <c:v>#N/A</c:v>
                </c:pt>
                <c:pt idx="4">
                  <c:v>47</c:v>
                </c:pt>
                <c:pt idx="5">
                  <c:v>#N/A</c:v>
                </c:pt>
                <c:pt idx="6">
                  <c:v>#N/A</c:v>
                </c:pt>
                <c:pt idx="7">
                  <c:v>52</c:v>
                </c:pt>
                <c:pt idx="8">
                  <c:v>#N/A</c:v>
                </c:pt>
                <c:pt idx="9">
                  <c:v>#N/A</c:v>
                </c:pt>
                <c:pt idx="10">
                  <c:v>57</c:v>
                </c:pt>
                <c:pt idx="11">
                  <c:v>#N/A</c:v>
                </c:pt>
                <c:pt idx="12">
                  <c:v>#N/A</c:v>
                </c:pt>
                <c:pt idx="13">
                  <c:v>150</c:v>
                </c:pt>
                <c:pt idx="14">
                  <c:v>#N/A</c:v>
                </c:pt>
              </c:numCache>
            </c:numRef>
          </c:val>
          <c:smooth val="0"/>
          <c:extLst>
            <c:ext xmlns:c16="http://schemas.microsoft.com/office/drawing/2014/chart" uri="{C3380CC4-5D6E-409C-BE32-E72D297353CC}">
              <c16:uniqueId val="{00000008-6E72-487B-AA84-B1F683B113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4269</c:v>
                </c:pt>
                <c:pt idx="5">
                  <c:v>4191</c:v>
                </c:pt>
                <c:pt idx="8">
                  <c:v>4364</c:v>
                </c:pt>
                <c:pt idx="11">
                  <c:v>4275</c:v>
                </c:pt>
                <c:pt idx="14">
                  <c:v>4187</c:v>
                </c:pt>
              </c:numCache>
            </c:numRef>
          </c:val>
          <c:extLst>
            <c:ext xmlns:c16="http://schemas.microsoft.com/office/drawing/2014/chart" uri="{C3380CC4-5D6E-409C-BE32-E72D297353CC}">
              <c16:uniqueId val="{00000000-A919-4D7C-A65E-EE95344336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419</c:v>
                </c:pt>
                <c:pt idx="5">
                  <c:v>377</c:v>
                </c:pt>
                <c:pt idx="8">
                  <c:v>348</c:v>
                </c:pt>
                <c:pt idx="11">
                  <c:v>280</c:v>
                </c:pt>
                <c:pt idx="14">
                  <c:v>388</c:v>
                </c:pt>
              </c:numCache>
            </c:numRef>
          </c:val>
          <c:extLst>
            <c:ext xmlns:c16="http://schemas.microsoft.com/office/drawing/2014/chart" uri="{C3380CC4-5D6E-409C-BE32-E72D297353CC}">
              <c16:uniqueId val="{00000001-A919-4D7C-A65E-EE95344336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3911</c:v>
                </c:pt>
                <c:pt idx="5">
                  <c:v>4152</c:v>
                </c:pt>
                <c:pt idx="8">
                  <c:v>4146</c:v>
                </c:pt>
                <c:pt idx="11">
                  <c:v>5011</c:v>
                </c:pt>
                <c:pt idx="14">
                  <c:v>5318</c:v>
                </c:pt>
              </c:numCache>
            </c:numRef>
          </c:val>
          <c:extLst>
            <c:ext xmlns:c16="http://schemas.microsoft.com/office/drawing/2014/chart" uri="{C3380CC4-5D6E-409C-BE32-E72D297353CC}">
              <c16:uniqueId val="{00000002-A919-4D7C-A65E-EE95344336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19-4D7C-A65E-EE95344336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19-4D7C-A65E-EE95344336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3</c:v>
                </c:pt>
                <c:pt idx="12">
                  <c:v>3</c:v>
                </c:pt>
              </c:numCache>
            </c:numRef>
          </c:val>
          <c:extLst>
            <c:ext xmlns:c16="http://schemas.microsoft.com/office/drawing/2014/chart" uri="{C3380CC4-5D6E-409C-BE32-E72D297353CC}">
              <c16:uniqueId val="{00000005-A919-4D7C-A65E-EE95344336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476</c:v>
                </c:pt>
                <c:pt idx="3">
                  <c:v>315</c:v>
                </c:pt>
                <c:pt idx="6">
                  <c:v>135</c:v>
                </c:pt>
                <c:pt idx="9">
                  <c:v>132</c:v>
                </c:pt>
                <c:pt idx="12">
                  <c:v>91</c:v>
                </c:pt>
              </c:numCache>
            </c:numRef>
          </c:val>
          <c:extLst>
            <c:ext xmlns:c16="http://schemas.microsoft.com/office/drawing/2014/chart" uri="{C3380CC4-5D6E-409C-BE32-E72D297353CC}">
              <c16:uniqueId val="{00000006-A919-4D7C-A65E-EE95344336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178</c:v>
                </c:pt>
                <c:pt idx="3">
                  <c:v>192</c:v>
                </c:pt>
                <c:pt idx="6">
                  <c:v>169</c:v>
                </c:pt>
                <c:pt idx="9">
                  <c:v>141</c:v>
                </c:pt>
                <c:pt idx="12">
                  <c:v>109</c:v>
                </c:pt>
              </c:numCache>
            </c:numRef>
          </c:val>
          <c:extLst>
            <c:ext xmlns:c16="http://schemas.microsoft.com/office/drawing/2014/chart" uri="{C3380CC4-5D6E-409C-BE32-E72D297353CC}">
              <c16:uniqueId val="{00000007-A919-4D7C-A65E-EE95344336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8-A919-4D7C-A65E-EE95344336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c:v>
                </c:pt>
                <c:pt idx="3">
                  <c:v>32</c:v>
                </c:pt>
                <c:pt idx="6">
                  <c:v>30</c:v>
                </c:pt>
                <c:pt idx="9">
                  <c:v>27</c:v>
                </c:pt>
                <c:pt idx="12">
                  <c:v>25</c:v>
                </c:pt>
              </c:numCache>
            </c:numRef>
          </c:val>
          <c:extLst>
            <c:ext xmlns:c16="http://schemas.microsoft.com/office/drawing/2014/chart" uri="{C3380CC4-5D6E-409C-BE32-E72D297353CC}">
              <c16:uniqueId val="{00000009-A919-4D7C-A65E-EE95344336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5305</c:v>
                </c:pt>
                <c:pt idx="3">
                  <c:v>5228</c:v>
                </c:pt>
                <c:pt idx="6">
                  <c:v>5707</c:v>
                </c:pt>
                <c:pt idx="9">
                  <c:v>5818</c:v>
                </c:pt>
                <c:pt idx="12">
                  <c:v>5831</c:v>
                </c:pt>
              </c:numCache>
            </c:numRef>
          </c:val>
          <c:extLst>
            <c:ext xmlns:c16="http://schemas.microsoft.com/office/drawing/2014/chart" uri="{C3380CC4-5D6E-409C-BE32-E72D297353CC}">
              <c16:uniqueId val="{0000000A-A919-4D7C-A65E-EE95344336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919-4D7C-A65E-EE95344336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1821</c:v>
                </c:pt>
                <c:pt idx="1">
                  <c:v>1821</c:v>
                </c:pt>
                <c:pt idx="2">
                  <c:v>1601</c:v>
                </c:pt>
              </c:numCache>
            </c:numRef>
          </c:val>
          <c:extLst>
            <c:ext xmlns:c16="http://schemas.microsoft.com/office/drawing/2014/chart" uri="{C3380CC4-5D6E-409C-BE32-E72D297353CC}">
              <c16:uniqueId val="{00000000-C11B-4663-9A30-C0572ACD12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11B-4663-9A30-C0572ACD12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2396</c:v>
                </c:pt>
                <c:pt idx="1">
                  <c:v>2750</c:v>
                </c:pt>
                <c:pt idx="2">
                  <c:v>3125</c:v>
                </c:pt>
              </c:numCache>
            </c:numRef>
          </c:val>
          <c:extLst>
            <c:ext xmlns:c16="http://schemas.microsoft.com/office/drawing/2014/chart" uri="{C3380CC4-5D6E-409C-BE32-E72D297353CC}">
              <c16:uniqueId val="{00000002-C11B-4663-9A30-C0572ACD12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全国平均とは</a:t>
          </a:r>
          <a:r>
            <a:rPr kumimoji="1" lang="en-US" altLang="ja-JP" sz="1200">
              <a:latin typeface="ＭＳ Ｐゴシック" panose="020B0600070205080204" pitchFamily="50" charset="-128"/>
              <a:ea typeface="ＭＳ Ｐゴシック" panose="020B0600070205080204" pitchFamily="50" charset="-128"/>
            </a:rPr>
            <a:t>0.13</a:t>
          </a:r>
          <a:r>
            <a:rPr kumimoji="1" lang="ja-JP" altLang="en-US" sz="1200">
              <a:latin typeface="ＭＳ Ｐゴシック" panose="020B0600070205080204" pitchFamily="50" charset="-128"/>
              <a:ea typeface="ＭＳ Ｐゴシック" panose="020B0600070205080204" pitchFamily="50" charset="-128"/>
            </a:rPr>
            <a:t>ポイント、類似団体平均とは</a:t>
          </a:r>
          <a:r>
            <a:rPr kumimoji="1" lang="en-US" altLang="ja-JP" sz="1200">
              <a:latin typeface="ＭＳ Ｐゴシック" panose="020B0600070205080204" pitchFamily="50" charset="-128"/>
              <a:ea typeface="ＭＳ Ｐゴシック" panose="020B0600070205080204" pitchFamily="50" charset="-128"/>
            </a:rPr>
            <a:t>0.16</a:t>
          </a:r>
          <a:r>
            <a:rPr kumimoji="1" lang="ja-JP" altLang="en-US" sz="1200">
              <a:latin typeface="ＭＳ Ｐゴシック" panose="020B0600070205080204" pitchFamily="50" charset="-128"/>
              <a:ea typeface="ＭＳ Ｐゴシック" panose="020B0600070205080204" pitchFamily="50" charset="-128"/>
            </a:rPr>
            <a:t>ポイント低い数値であるが、前年度と比較すると</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ポイント増となった。要因は、分母である基準財政需要額が▲</a:t>
          </a:r>
          <a:r>
            <a:rPr kumimoji="1" lang="en-US" altLang="ja-JP" sz="1200">
              <a:latin typeface="ＭＳ Ｐゴシック" panose="020B0600070205080204" pitchFamily="50" charset="-128"/>
              <a:ea typeface="ＭＳ Ｐゴシック" panose="020B0600070205080204" pitchFamily="50" charset="-128"/>
            </a:rPr>
            <a:t>25,412</a:t>
          </a:r>
          <a:r>
            <a:rPr kumimoji="1" lang="ja-JP" altLang="en-US" sz="1200">
              <a:latin typeface="ＭＳ Ｐゴシック" panose="020B0600070205080204" pitchFamily="50" charset="-128"/>
              <a:ea typeface="ＭＳ Ｐゴシック" panose="020B0600070205080204" pitchFamily="50" charset="-128"/>
            </a:rPr>
            <a:t>千円減少したが（地域経済・雇用対策費▲</a:t>
          </a:r>
          <a:r>
            <a:rPr kumimoji="1" lang="en-US" altLang="ja-JP" sz="1200">
              <a:latin typeface="ＭＳ Ｐゴシック" panose="020B0600070205080204" pitchFamily="50" charset="-128"/>
              <a:ea typeface="ＭＳ Ｐゴシック" panose="020B0600070205080204" pitchFamily="50" charset="-128"/>
            </a:rPr>
            <a:t>11,326</a:t>
          </a:r>
          <a:r>
            <a:rPr kumimoji="1" lang="ja-JP" altLang="en-US" sz="1200">
              <a:latin typeface="ＭＳ Ｐゴシック" panose="020B0600070205080204" pitchFamily="50" charset="-128"/>
              <a:ea typeface="ＭＳ Ｐゴシック" panose="020B0600070205080204" pitchFamily="50" charset="-128"/>
            </a:rPr>
            <a:t>や包括算定経費▲</a:t>
          </a:r>
          <a:r>
            <a:rPr kumimoji="1" lang="en-US" altLang="ja-JP" sz="1200">
              <a:latin typeface="ＭＳ Ｐゴシック" panose="020B0600070205080204" pitchFamily="50" charset="-128"/>
              <a:ea typeface="ＭＳ Ｐゴシック" panose="020B0600070205080204" pitchFamily="50" charset="-128"/>
            </a:rPr>
            <a:t>18,107</a:t>
          </a:r>
          <a:r>
            <a:rPr kumimoji="1" lang="ja-JP" altLang="en-US" sz="1200">
              <a:latin typeface="ＭＳ Ｐゴシック" panose="020B0600070205080204" pitchFamily="50" charset="-128"/>
              <a:ea typeface="ＭＳ Ｐゴシック" panose="020B0600070205080204" pitchFamily="50" charset="-128"/>
            </a:rPr>
            <a:t>など）、分子である基準財政収入額も▲</a:t>
          </a:r>
          <a:r>
            <a:rPr kumimoji="1" lang="en-US" altLang="ja-JP" sz="1200">
              <a:latin typeface="ＭＳ Ｐゴシック" panose="020B0600070205080204" pitchFamily="50" charset="-128"/>
              <a:ea typeface="ＭＳ Ｐゴシック" panose="020B0600070205080204" pitchFamily="50" charset="-128"/>
            </a:rPr>
            <a:t>3,544</a:t>
          </a:r>
          <a:r>
            <a:rPr kumimoji="1" lang="ja-JP" altLang="en-US" sz="1200">
              <a:latin typeface="ＭＳ Ｐゴシック" panose="020B0600070205080204" pitchFamily="50" charset="-128"/>
              <a:ea typeface="ＭＳ Ｐゴシック" panose="020B0600070205080204" pitchFamily="50" charset="-128"/>
            </a:rPr>
            <a:t>千円減少（市町村民税</a:t>
          </a:r>
          <a:r>
            <a:rPr kumimoji="1" lang="en-US" altLang="ja-JP" sz="1200">
              <a:latin typeface="ＭＳ Ｐゴシック" panose="020B0600070205080204" pitchFamily="50" charset="-128"/>
              <a:ea typeface="ＭＳ Ｐゴシック" panose="020B0600070205080204" pitchFamily="50" charset="-128"/>
            </a:rPr>
            <a:t>2,963</a:t>
          </a:r>
          <a:r>
            <a:rPr kumimoji="1" lang="ja-JP" altLang="en-US" sz="1200">
              <a:latin typeface="ＭＳ Ｐゴシック" panose="020B0600070205080204" pitchFamily="50" charset="-128"/>
              <a:ea typeface="ＭＳ Ｐゴシック" panose="020B0600070205080204" pitchFamily="50" charset="-128"/>
            </a:rPr>
            <a:t>千円と固定資産税</a:t>
          </a:r>
          <a:r>
            <a:rPr kumimoji="1" lang="en-US" altLang="ja-JP" sz="1200">
              <a:latin typeface="ＭＳ Ｐゴシック" panose="020B0600070205080204" pitchFamily="50" charset="-128"/>
              <a:ea typeface="ＭＳ Ｐゴシック" panose="020B0600070205080204" pitchFamily="50" charset="-128"/>
            </a:rPr>
            <a:t>10,170</a:t>
          </a:r>
          <a:r>
            <a:rPr kumimoji="1" lang="ja-JP" altLang="en-US" sz="1200">
              <a:latin typeface="ＭＳ Ｐゴシック" panose="020B0600070205080204" pitchFamily="50" charset="-128"/>
              <a:ea typeface="ＭＳ Ｐゴシック" panose="020B0600070205080204" pitchFamily="50" charset="-128"/>
            </a:rPr>
            <a:t>千円では増額、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市町村たばこ税▲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3,044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200">
              <a:latin typeface="ＭＳ Ｐゴシック" panose="020B0600070205080204" pitchFamily="50" charset="-128"/>
              <a:ea typeface="ＭＳ Ｐゴシック" panose="020B0600070205080204" pitchFamily="50" charset="-128"/>
            </a:rPr>
            <a:t>地方消費税交付金▲</a:t>
          </a:r>
          <a:r>
            <a:rPr kumimoji="1" lang="en-US" altLang="ja-JP" sz="1200">
              <a:latin typeface="ＭＳ Ｐゴシック" panose="020B0600070205080204" pitchFamily="50" charset="-128"/>
              <a:ea typeface="ＭＳ Ｐゴシック" panose="020B0600070205080204" pitchFamily="50" charset="-128"/>
            </a:rPr>
            <a:t>10,701</a:t>
          </a:r>
          <a:r>
            <a:rPr kumimoji="1" lang="ja-JP" altLang="en-US" sz="1200">
              <a:latin typeface="ＭＳ Ｐゴシック" panose="020B0600070205080204" pitchFamily="50" charset="-128"/>
              <a:ea typeface="ＭＳ Ｐゴシック" panose="020B0600070205080204" pitchFamily="50" charset="-128"/>
            </a:rPr>
            <a:t>、ゴルフ場利用税交付金▲</a:t>
          </a:r>
          <a:r>
            <a:rPr kumimoji="1" lang="en-US" altLang="ja-JP" sz="1200">
              <a:latin typeface="ＭＳ Ｐゴシック" panose="020B0600070205080204" pitchFamily="50" charset="-128"/>
              <a:ea typeface="ＭＳ Ｐゴシック" panose="020B0600070205080204" pitchFamily="50" charset="-128"/>
            </a:rPr>
            <a:t>1,475</a:t>
          </a:r>
          <a:r>
            <a:rPr kumimoji="1" lang="ja-JP" altLang="en-US" sz="1200">
              <a:latin typeface="ＭＳ Ｐゴシック" panose="020B0600070205080204" pitchFamily="50" charset="-128"/>
              <a:ea typeface="ＭＳ Ｐゴシック" panose="020B0600070205080204" pitchFamily="50" charset="-128"/>
            </a:rPr>
            <a:t>では減額等）したためである。今後も大型事業等が控えているため、引き続き歳出の削減を図りつつ、町税徴収業務の強化を行い、歳入の確保に努める。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分母である経常一般財源は、昨年度と比較すると</a:t>
          </a:r>
          <a:r>
            <a:rPr kumimoji="1" lang="en-US" altLang="ja-JP" sz="1300">
              <a:latin typeface="ＭＳ Ｐゴシック" panose="020B0600070205080204" pitchFamily="50" charset="-128"/>
              <a:ea typeface="ＭＳ Ｐゴシック" panose="020B0600070205080204" pitchFamily="50" charset="-128"/>
            </a:rPr>
            <a:t>52,685</a:t>
          </a:r>
          <a:r>
            <a:rPr kumimoji="1" lang="ja-JP" altLang="en-US" sz="1300">
              <a:latin typeface="ＭＳ Ｐゴシック" panose="020B0600070205080204" pitchFamily="50" charset="-128"/>
              <a:ea typeface="ＭＳ Ｐゴシック" panose="020B0600070205080204" pitchFamily="50" charset="-128"/>
            </a:rPr>
            <a:t>千円増額している。理由としては、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地方交付税が減額（▲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latin typeface="ＭＳ Ｐゴシック" panose="020B0600070205080204" pitchFamily="50" charset="-128"/>
              <a:ea typeface="ＭＳ Ｐゴシック" panose="020B0600070205080204" pitchFamily="50" charset="-128"/>
            </a:rPr>
            <a:t>地方税（</a:t>
          </a:r>
          <a:r>
            <a:rPr kumimoji="1" lang="en-US" altLang="ja-JP" sz="1300">
              <a:latin typeface="ＭＳ Ｐゴシック" panose="020B0600070205080204" pitchFamily="50" charset="-128"/>
              <a:ea typeface="ＭＳ Ｐゴシック" panose="020B0600070205080204" pitchFamily="50" charset="-128"/>
            </a:rPr>
            <a:t>32,962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％）や各種交付金（</a:t>
          </a:r>
          <a:r>
            <a:rPr kumimoji="1" lang="en-US" altLang="ja-JP" sz="1300">
              <a:latin typeface="ＭＳ Ｐゴシック" panose="020B0600070205080204" pitchFamily="50" charset="-128"/>
              <a:ea typeface="ＭＳ Ｐゴシック" panose="020B0600070205080204" pitchFamily="50" charset="-128"/>
            </a:rPr>
            <a:t>22,655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％）が増額したためである。分子である経常経費充当一般財源は、歳出合計で</a:t>
          </a:r>
          <a:r>
            <a:rPr kumimoji="1" lang="en-US" altLang="ja-JP" sz="1300">
              <a:latin typeface="ＭＳ Ｐゴシック" panose="020B0600070205080204" pitchFamily="50" charset="-128"/>
              <a:ea typeface="ＭＳ Ｐゴシック" panose="020B0600070205080204" pitchFamily="50" charset="-128"/>
            </a:rPr>
            <a:t>136,207</a:t>
          </a:r>
          <a:r>
            <a:rPr kumimoji="1" lang="ja-JP" altLang="en-US" sz="1300">
              <a:latin typeface="ＭＳ Ｐゴシック" panose="020B0600070205080204" pitchFamily="50" charset="-128"/>
              <a:ea typeface="ＭＳ Ｐゴシック" panose="020B0600070205080204" pitchFamily="50" charset="-128"/>
            </a:rPr>
            <a:t>千円の増額である。理由としては、人件費（</a:t>
          </a:r>
          <a:r>
            <a:rPr kumimoji="1" lang="en-US" altLang="ja-JP" sz="1300">
              <a:latin typeface="ＭＳ Ｐゴシック" panose="020B0600070205080204" pitchFamily="50" charset="-128"/>
              <a:ea typeface="ＭＳ Ｐゴシック" panose="020B0600070205080204" pitchFamily="50" charset="-128"/>
            </a:rPr>
            <a:t>57,336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％）や公債費（</a:t>
          </a:r>
          <a:r>
            <a:rPr kumimoji="1" lang="en-US" altLang="ja-JP" sz="1300">
              <a:latin typeface="ＭＳ Ｐゴシック" panose="020B0600070205080204" pitchFamily="50" charset="-128"/>
              <a:ea typeface="ＭＳ Ｐゴシック" panose="020B0600070205080204" pitchFamily="50" charset="-128"/>
            </a:rPr>
            <a:t>68,572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％）が増額したためである。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全国・県・類似団体の平均を下回っているものの、引き続き適正な義務的経費の予算執行に取り組む。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78922</xdr:rowOff>
    </xdr:from>
    <xdr:to>
      <xdr:col>23</xdr:col>
      <xdr:colOff>133350</xdr:colOff>
      <xdr:row>62</xdr:row>
      <xdr:rowOff>147865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70882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61685</xdr:rowOff>
    </xdr:from>
    <xdr:to>
      <xdr:col>19</xdr:col>
      <xdr:colOff>133350</xdr:colOff>
      <xdr:row>62</xdr:row>
      <xdr:rowOff>78922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69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63</xdr:row>
      <xdr:rowOff>72934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691585"/>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15439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72934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9500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97065</xdr:rowOff>
    </xdr:from>
    <xdr:to>
      <xdr:col>23</xdr:col>
      <xdr:colOff>184150</xdr:colOff>
      <xdr:row>63</xdr:row>
      <xdr:rowOff>27215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113592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28122</xdr:rowOff>
    </xdr:from>
    <xdr:to>
      <xdr:col>19</xdr:col>
      <xdr:colOff>184150</xdr:colOff>
      <xdr:row>62</xdr:row>
      <xdr:rowOff>129722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139899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22134</xdr:rowOff>
    </xdr:from>
    <xdr:to>
      <xdr:col>11</xdr:col>
      <xdr:colOff>82550</xdr:colOff>
      <xdr:row>63</xdr:row>
      <xdr:rowOff>123734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133911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行財政改革による職員の新陳代謝等により人件費抑制を行ってきたため、類似団体と比較すると</a:t>
          </a:r>
          <a:r>
            <a:rPr kumimoji="1" lang="en-US" altLang="ja-JP" sz="1300">
              <a:latin typeface="ＭＳ Ｐゴシック" panose="020B0600070205080204" pitchFamily="50" charset="-128"/>
              <a:ea typeface="ＭＳ Ｐゴシック" panose="020B0600070205080204" pitchFamily="50" charset="-128"/>
            </a:rPr>
            <a:t>35,975</a:t>
          </a:r>
          <a:r>
            <a:rPr kumimoji="1" lang="ja-JP" altLang="en-US" sz="1300">
              <a:latin typeface="ＭＳ Ｐゴシック" panose="020B0600070205080204" pitchFamily="50" charset="-128"/>
              <a:ea typeface="ＭＳ Ｐゴシック" panose="020B0600070205080204" pitchFamily="50" charset="-128"/>
            </a:rPr>
            <a:t>円低い額となっている。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要因としては、団塊の世代の大量退職を終えたことによる退職手当負担金が以前と比較して低いことが挙げられる。（Ｈ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138,519</a:t>
          </a:r>
          <a:r>
            <a:rPr kumimoji="1" lang="ja-JP" altLang="en-US" sz="1300">
              <a:latin typeface="ＭＳ Ｐゴシック" panose="020B0600070205080204" pitchFamily="50" charset="-128"/>
              <a:ea typeface="ＭＳ Ｐゴシック" panose="020B0600070205080204" pitchFamily="50" charset="-128"/>
            </a:rPr>
            <a:t>千円、Ｈ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87,855</a:t>
          </a:r>
          <a:r>
            <a:rPr kumimoji="1" lang="ja-JP" altLang="en-US" sz="1300">
              <a:latin typeface="ＭＳ Ｐゴシック" panose="020B0600070205080204" pitchFamily="50" charset="-128"/>
              <a:ea typeface="ＭＳ Ｐゴシック" panose="020B0600070205080204" pitchFamily="50" charset="-128"/>
            </a:rPr>
            <a:t>千円、Ｈ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88,221</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今後も適正な水準を維持できるように、経費抑制を図る。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87723</xdr:rowOff>
    </xdr:from>
    <xdr:to>
      <xdr:col>23</xdr:col>
      <xdr:colOff>133350</xdr:colOff>
      <xdr:row>81</xdr:row>
      <xdr:rowOff>88326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75173"/>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59052</xdr:rowOff>
    </xdr:from>
    <xdr:to>
      <xdr:col>19</xdr:col>
      <xdr:colOff>133350</xdr:colOff>
      <xdr:row>81</xdr:row>
      <xdr:rowOff>88326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46502"/>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59052</xdr:rowOff>
    </xdr:from>
    <xdr:to>
      <xdr:col>15</xdr:col>
      <xdr:colOff>82550</xdr:colOff>
      <xdr:row>81</xdr:row>
      <xdr:rowOff>61519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946502"/>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101697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36457</xdr:rowOff>
    </xdr:from>
    <xdr:to>
      <xdr:col>11</xdr:col>
      <xdr:colOff>31750</xdr:colOff>
      <xdr:row>81</xdr:row>
      <xdr:rowOff>61519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3907"/>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36923</xdr:rowOff>
    </xdr:from>
    <xdr:to>
      <xdr:col>23</xdr:col>
      <xdr:colOff>184150</xdr:colOff>
      <xdr:row>81</xdr:row>
      <xdr:rowOff>138523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129650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37526</xdr:rowOff>
    </xdr:from>
    <xdr:to>
      <xdr:col>19</xdr:col>
      <xdr:colOff>184150</xdr:colOff>
      <xdr:row>81</xdr:row>
      <xdr:rowOff>139126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149303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8252</xdr:rowOff>
    </xdr:from>
    <xdr:to>
      <xdr:col>15</xdr:col>
      <xdr:colOff>133350</xdr:colOff>
      <xdr:row>81</xdr:row>
      <xdr:rowOff>109852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120029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6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10719</xdr:rowOff>
    </xdr:from>
    <xdr:to>
      <xdr:col>11</xdr:col>
      <xdr:colOff>82550</xdr:colOff>
      <xdr:row>81</xdr:row>
      <xdr:rowOff>112319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122496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157107</xdr:rowOff>
    </xdr:from>
    <xdr:to>
      <xdr:col>7</xdr:col>
      <xdr:colOff>31750</xdr:colOff>
      <xdr:row>81</xdr:row>
      <xdr:rowOff>87257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97434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4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県内の他市町村や類似団体との給与水準に考慮しつつ、住民の理解と支持が得られる給与水準と勤務条件の確立を目指していく。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89202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6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77712</xdr:rowOff>
    </xdr:from>
    <xdr:to>
      <xdr:col>77</xdr:col>
      <xdr:colOff>44450</xdr:colOff>
      <xdr:row>85</xdr:row>
      <xdr:rowOff>89202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5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77712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44134"/>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145748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441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54929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職員数は、全国平均と比較して</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ポイント、県平均と比較して</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要因としては、行財政改革等により条例定数である</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名（Ｈ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日現在）まで削減を行っていることが挙げられる。今後も行政サービスの低下を招かないよう、引き続き適正な職員定数管理に努める。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149497</xdr:rowOff>
    </xdr:from>
    <xdr:to>
      <xdr:col>81</xdr:col>
      <xdr:colOff>44450</xdr:colOff>
      <xdr:row>60</xdr:row>
      <xdr:rowOff>155242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436497"/>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127665</xdr:rowOff>
    </xdr:from>
    <xdr:to>
      <xdr:col>77</xdr:col>
      <xdr:colOff>44450</xdr:colOff>
      <xdr:row>60</xdr:row>
      <xdr:rowOff>149497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41466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106983</xdr:rowOff>
    </xdr:from>
    <xdr:to>
      <xdr:col>72</xdr:col>
      <xdr:colOff>203200</xdr:colOff>
      <xdr:row>60</xdr:row>
      <xdr:rowOff>127665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9398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88598</xdr:rowOff>
    </xdr:from>
    <xdr:to>
      <xdr:col>68</xdr:col>
      <xdr:colOff>152400</xdr:colOff>
      <xdr:row>60</xdr:row>
      <xdr:rowOff>106983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37559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104442</xdr:rowOff>
    </xdr:from>
    <xdr:to>
      <xdr:col>81</xdr:col>
      <xdr:colOff>95250</xdr:colOff>
      <xdr:row>61</xdr:row>
      <xdr:rowOff>34592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120969</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2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98697</xdr:rowOff>
    </xdr:from>
    <xdr:to>
      <xdr:col>77</xdr:col>
      <xdr:colOff>95250</xdr:colOff>
      <xdr:row>61</xdr:row>
      <xdr:rowOff>28847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39024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76865</xdr:rowOff>
    </xdr:from>
    <xdr:to>
      <xdr:col>73</xdr:col>
      <xdr:colOff>44450</xdr:colOff>
      <xdr:row>61</xdr:row>
      <xdr:rowOff>7015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17192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56183</xdr:rowOff>
    </xdr:from>
    <xdr:to>
      <xdr:col>68</xdr:col>
      <xdr:colOff>203200</xdr:colOff>
      <xdr:row>60</xdr:row>
      <xdr:rowOff>157783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167960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37798</xdr:rowOff>
    </xdr:from>
    <xdr:to>
      <xdr:col>64</xdr:col>
      <xdr:colOff>152400</xdr:colOff>
      <xdr:row>60</xdr:row>
      <xdr:rowOff>139398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149575</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年度の公債費（分子）は、大型事業（防災行政無線や中公民館耐震化事業等）の償還が始まったことにより前年度と比較して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69,442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％）増額した。また、分母の標準財政規模（標準税収入額等、普通交付税額、臨時財政対策債）も前年度と比較して▲</a:t>
          </a:r>
          <a:r>
            <a:rPr kumimoji="1" lang="en-US" altLang="ja-JP" sz="1300">
              <a:latin typeface="ＭＳ Ｐゴシック" panose="020B0600070205080204" pitchFamily="50" charset="-128"/>
              <a:ea typeface="ＭＳ Ｐゴシック" panose="020B0600070205080204" pitchFamily="50" charset="-128"/>
            </a:rPr>
            <a:t>15,156</a:t>
          </a:r>
          <a:r>
            <a:rPr kumimoji="1" lang="ja-JP" altLang="en-US" sz="1300">
              <a:latin typeface="ＭＳ Ｐゴシック" panose="020B0600070205080204" pitchFamily="50" charset="-128"/>
              <a:ea typeface="ＭＳ Ｐゴシック" panose="020B0600070205080204" pitchFamily="50" charset="-128"/>
            </a:rPr>
            <a:t>千円減額した。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今後も大型事業が複数あることから、実質公債費比率は上昇していくものと予想されるが、償還財源が確保されている有利な起債をして、類似団体や県の平均を超えないよう努力する。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116522</xdr:rowOff>
    </xdr:from>
    <xdr:to>
      <xdr:col>81</xdr:col>
      <xdr:colOff>44450</xdr:colOff>
      <xdr:row>37</xdr:row>
      <xdr:rowOff>170815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6017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116522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541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134620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5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38</xdr:row>
      <xdr:rowOff>35560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78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120015</xdr:rowOff>
    </xdr:from>
    <xdr:to>
      <xdr:col>81</xdr:col>
      <xdr:colOff>95250</xdr:colOff>
      <xdr:row>38</xdr:row>
      <xdr:rowOff>50165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136542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65722</xdr:rowOff>
    </xdr:from>
    <xdr:to>
      <xdr:col>77</xdr:col>
      <xdr:colOff>95250</xdr:colOff>
      <xdr:row>37</xdr:row>
      <xdr:rowOff>167322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6049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17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24147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計画的発行により地方債残高が低い水準を維持していることに加え、将来の財政負担に備えるため基金積立を行ってきた結果、将来負担比率は発生していない。今後も公債費負担適正化を維持し、現在の状態を維持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48609</xdr:rowOff>
    </xdr:from>
    <xdr:to>
      <xdr:col>73</xdr:col>
      <xdr:colOff>44450</xdr:colOff>
      <xdr:row>16</xdr:row>
      <xdr:rowOff>150209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数値は全国平均及び類似団体とは</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ポイントと低くなり、平成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年度から数値の変化を比較すると、乖離はやや広がっている。前年度と比較すると</a:t>
          </a:r>
          <a:r>
            <a:rPr kumimoji="1" lang="en-US" altLang="ja-JP" sz="1200">
              <a:latin typeface="ＭＳ Ｐゴシック" panose="020B0600070205080204" pitchFamily="50" charset="-128"/>
              <a:ea typeface="ＭＳ Ｐゴシック" panose="020B0600070205080204" pitchFamily="50" charset="-128"/>
            </a:rPr>
            <a:t>52,312</a:t>
          </a:r>
          <a:r>
            <a:rPr kumimoji="1" lang="ja-JP" altLang="en-US" sz="1200">
              <a:latin typeface="ＭＳ Ｐゴシック" panose="020B0600070205080204" pitchFamily="50" charset="-128"/>
              <a:ea typeface="ＭＳ Ｐゴシック" panose="020B0600070205080204" pitchFamily="50" charset="-128"/>
            </a:rPr>
            <a:t>千円増加しており、要因としては一般職給（</a:t>
          </a:r>
          <a:r>
            <a:rPr kumimoji="1" lang="en-US" altLang="ja-JP" sz="1200">
              <a:latin typeface="ＭＳ Ｐゴシック" panose="020B0600070205080204" pitchFamily="50" charset="-128"/>
              <a:ea typeface="ＭＳ Ｐゴシック" panose="020B0600070205080204" pitchFamily="50" charset="-128"/>
            </a:rPr>
            <a:t>15,022</a:t>
          </a:r>
          <a:r>
            <a:rPr kumimoji="1" lang="ja-JP" altLang="en-US" sz="1200">
              <a:latin typeface="ＭＳ Ｐゴシック" panose="020B0600070205080204" pitchFamily="50" charset="-128"/>
              <a:ea typeface="ＭＳ Ｐゴシック" panose="020B0600070205080204" pitchFamily="50" charset="-128"/>
            </a:rPr>
            <a:t>千円）や期末勤勉手当（</a:t>
          </a:r>
          <a:r>
            <a:rPr kumimoji="1" lang="en-US" altLang="ja-JP" sz="1200">
              <a:latin typeface="ＭＳ Ｐゴシック" panose="020B0600070205080204" pitchFamily="50" charset="-128"/>
              <a:ea typeface="ＭＳ Ｐゴシック" panose="020B0600070205080204" pitchFamily="50" charset="-128"/>
            </a:rPr>
            <a:t>13,426</a:t>
          </a:r>
          <a:r>
            <a:rPr kumimoji="1" lang="ja-JP" altLang="en-US" sz="1200">
              <a:latin typeface="ＭＳ Ｐゴシック" panose="020B0600070205080204" pitchFamily="50" charset="-128"/>
              <a:ea typeface="ＭＳ Ｐゴシック" panose="020B0600070205080204" pitchFamily="50" charset="-128"/>
            </a:rPr>
            <a:t>千円）、職員共済組合負担金（</a:t>
          </a:r>
          <a:r>
            <a:rPr kumimoji="1" lang="en-US" altLang="ja-JP" sz="1200">
              <a:latin typeface="ＭＳ Ｐゴシック" panose="020B0600070205080204" pitchFamily="50" charset="-128"/>
              <a:ea typeface="ＭＳ Ｐゴシック" panose="020B0600070205080204" pitchFamily="50" charset="-128"/>
            </a:rPr>
            <a:t>12,000</a:t>
          </a:r>
          <a:r>
            <a:rPr kumimoji="1" lang="ja-JP" altLang="en-US" sz="1200">
              <a:latin typeface="ＭＳ Ｐゴシック" panose="020B0600070205080204" pitchFamily="50" charset="-128"/>
              <a:ea typeface="ＭＳ Ｐゴシック" panose="020B0600070205080204" pitchFamily="50" charset="-128"/>
            </a:rPr>
            <a:t>千円）がそれぞれ増額したことが挙げられる。今後とも人件費の抑制に努めていく。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77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全国平均や類似団体と比較して物件費の数値が高くなっている要因としては、民間委託できるものは民間に委託してきた結果である。平成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ポイントの増加となった。要因としては、固定資産評価替えに係る業務（</a:t>
          </a:r>
          <a:r>
            <a:rPr kumimoji="1" lang="en-US" altLang="ja-JP" sz="1200">
              <a:latin typeface="ＭＳ Ｐゴシック" panose="020B0600070205080204" pitchFamily="50" charset="-128"/>
              <a:ea typeface="ＭＳ Ｐゴシック" panose="020B0600070205080204" pitchFamily="50" charset="-128"/>
            </a:rPr>
            <a:t>5,530</a:t>
          </a:r>
          <a:r>
            <a:rPr kumimoji="1" lang="ja-JP" altLang="en-US" sz="1200">
              <a:latin typeface="ＭＳ Ｐゴシック" panose="020B0600070205080204" pitchFamily="50" charset="-128"/>
              <a:ea typeface="ＭＳ Ｐゴシック" panose="020B0600070205080204" pitchFamily="50" charset="-128"/>
            </a:rPr>
            <a:t>千円）や多機関の協働による包括的支援業務（</a:t>
          </a:r>
          <a:r>
            <a:rPr kumimoji="1" lang="en-US" altLang="ja-JP" sz="1200">
              <a:latin typeface="ＭＳ Ｐゴシック" panose="020B0600070205080204" pitchFamily="50" charset="-128"/>
              <a:ea typeface="ＭＳ Ｐゴシック" panose="020B0600070205080204" pitchFamily="50" charset="-128"/>
            </a:rPr>
            <a:t>5,027</a:t>
          </a:r>
          <a:r>
            <a:rPr kumimoji="1" lang="ja-JP" altLang="en-US" sz="1200">
              <a:latin typeface="ＭＳ Ｐゴシック" panose="020B0600070205080204" pitchFamily="50" charset="-128"/>
              <a:ea typeface="ＭＳ Ｐゴシック" panose="020B0600070205080204" pitchFamily="50" charset="-128"/>
            </a:rPr>
            <a:t>千円）、燃料費（</a:t>
          </a:r>
          <a:r>
            <a:rPr kumimoji="1" lang="en-US" altLang="ja-JP" sz="1200">
              <a:latin typeface="ＭＳ Ｐゴシック" panose="020B0600070205080204" pitchFamily="50" charset="-128"/>
              <a:ea typeface="ＭＳ Ｐゴシック" panose="020B0600070205080204" pitchFamily="50" charset="-128"/>
            </a:rPr>
            <a:t>5,668</a:t>
          </a:r>
          <a:r>
            <a:rPr kumimoji="1" lang="ja-JP" altLang="en-US" sz="1200">
              <a:latin typeface="ＭＳ Ｐゴシック" panose="020B0600070205080204" pitchFamily="50" charset="-128"/>
              <a:ea typeface="ＭＳ Ｐゴシック" panose="020B0600070205080204" pitchFamily="50" charset="-128"/>
            </a:rPr>
            <a:t>千円）、乗合タクシー運行業務（</a:t>
          </a:r>
          <a:r>
            <a:rPr kumimoji="1" lang="en-US" altLang="ja-JP" sz="1200">
              <a:latin typeface="ＭＳ Ｐゴシック" panose="020B0600070205080204" pitchFamily="50" charset="-128"/>
              <a:ea typeface="ＭＳ Ｐゴシック" panose="020B0600070205080204" pitchFamily="50" charset="-128"/>
            </a:rPr>
            <a:t>3,334</a:t>
          </a:r>
          <a:r>
            <a:rPr kumimoji="1" lang="ja-JP" altLang="en-US" sz="1200">
              <a:latin typeface="ＭＳ Ｐゴシック" panose="020B0600070205080204" pitchFamily="50" charset="-128"/>
              <a:ea typeface="ＭＳ Ｐゴシック" panose="020B0600070205080204" pitchFamily="50" charset="-128"/>
            </a:rPr>
            <a:t>千円）等の増額が挙げられる。今後も必要最低限の支出になるよう抑制に努める。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18</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44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19</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14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19</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97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数値は、類似団体と比較すると</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ポイント高く、全国平均及び宮崎県平均より</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ポイント低くなっている。前年度と比較すると▲</a:t>
          </a:r>
          <a:r>
            <a:rPr kumimoji="1" lang="en-US" altLang="ja-JP" sz="1200">
              <a:latin typeface="ＭＳ Ｐゴシック" panose="020B0600070205080204" pitchFamily="50" charset="-128"/>
              <a:ea typeface="ＭＳ Ｐゴシック" panose="020B0600070205080204" pitchFamily="50" charset="-128"/>
            </a:rPr>
            <a:t>4,681</a:t>
          </a:r>
          <a:r>
            <a:rPr kumimoji="1" lang="ja-JP" altLang="en-US" sz="1200">
              <a:latin typeface="ＭＳ Ｐゴシック" panose="020B0600070205080204" pitchFamily="50" charset="-128"/>
              <a:ea typeface="ＭＳ Ｐゴシック" panose="020B0600070205080204" pitchFamily="50" charset="-128"/>
            </a:rPr>
            <a:t>千円減額している。要因としては、障がい者福祉事業では</a:t>
          </a:r>
          <a:r>
            <a:rPr kumimoji="1" lang="en-US" altLang="ja-JP" sz="1200">
              <a:latin typeface="ＭＳ Ｐゴシック" panose="020B0600070205080204" pitchFamily="50" charset="-128"/>
              <a:ea typeface="ＭＳ Ｐゴシック" panose="020B0600070205080204" pitchFamily="50" charset="-128"/>
            </a:rPr>
            <a:t>49,022</a:t>
          </a:r>
          <a:r>
            <a:rPr kumimoji="1" lang="ja-JP" altLang="en-US" sz="1200">
              <a:latin typeface="ＭＳ Ｐゴシック" panose="020B0600070205080204" pitchFamily="50" charset="-128"/>
              <a:ea typeface="ＭＳ Ｐゴシック" panose="020B0600070205080204" pitchFamily="50" charset="-128"/>
            </a:rPr>
            <a:t>千円が増額したものの、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私立保育園・幼稚園・認定こども園施設型給付（▲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千円）や児童手当給付（▲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11,635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千円）、臨時福祉給付金給付（▲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11,130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千円）等の減額があった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en-US" sz="1200">
              <a:latin typeface="ＭＳ Ｐゴシック" panose="020B0600070205080204" pitchFamily="50" charset="-128"/>
              <a:ea typeface="ＭＳ Ｐゴシック" panose="020B0600070205080204" pitchFamily="50" charset="-128"/>
            </a:rPr>
            <a:t>少子高齢化が進む中、必要最低限の支出となるよう経費抑制を図っていく。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71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26988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425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55563</xdr:rowOff>
    </xdr:from>
    <xdr:to>
      <xdr:col>15</xdr:col>
      <xdr:colOff>98425</xdr:colOff>
      <xdr:row>60</xdr:row>
      <xdr:rowOff>26988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711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55563</xdr:rowOff>
    </xdr:from>
    <xdr:to>
      <xdr:col>11</xdr:col>
      <xdr:colOff>9525</xdr:colOff>
      <xdr:row>59</xdr:row>
      <xdr:rowOff>112713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711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147638</xdr:rowOff>
    </xdr:from>
    <xdr:to>
      <xdr:col>15</xdr:col>
      <xdr:colOff>149225</xdr:colOff>
      <xdr:row>60</xdr:row>
      <xdr:rowOff>77788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62565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4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4763</xdr:rowOff>
    </xdr:from>
    <xdr:to>
      <xdr:col>11</xdr:col>
      <xdr:colOff>60325</xdr:colOff>
      <xdr:row>59</xdr:row>
      <xdr:rowOff>106363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91140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61913</xdr:rowOff>
    </xdr:from>
    <xdr:to>
      <xdr:col>6</xdr:col>
      <xdr:colOff>171450</xdr:colOff>
      <xdr:row>59</xdr:row>
      <xdr:rowOff>163513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148290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6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その他に係る経常収支比率は、類似団体より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ポイント低くなっているが、前年度と比較して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ポイント高くなった。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要因としては、特別会計（国民健康保険、後期高齢者医療保険、介護保険、簡易水道）に対する繰出金が、</a:t>
          </a:r>
          <a:r>
            <a:rPr kumimoji="1" lang="en-US" altLang="ja-JP" sz="1200">
              <a:latin typeface="ＭＳ Ｐゴシック" panose="020B0600070205080204" pitchFamily="50" charset="-128"/>
              <a:ea typeface="ＭＳ Ｐゴシック" panose="020B0600070205080204" pitchFamily="50" charset="-128"/>
            </a:rPr>
            <a:t>39,673</a:t>
          </a:r>
          <a:r>
            <a:rPr kumimoji="1" lang="ja-JP" altLang="en-US" sz="1200">
              <a:latin typeface="ＭＳ Ｐゴシック" panose="020B0600070205080204" pitchFamily="50" charset="-128"/>
              <a:ea typeface="ＭＳ Ｐゴシック" panose="020B0600070205080204" pitchFamily="50" charset="-128"/>
            </a:rPr>
            <a:t>千円増額していることが挙げられる。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57</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755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56</xdr:row>
      <xdr:rowOff>154432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19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56</xdr:row>
      <xdr:rowOff>159004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159004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28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103632</xdr:rowOff>
    </xdr:from>
    <xdr:to>
      <xdr:col>78</xdr:col>
      <xdr:colOff>120650</xdr:colOff>
      <xdr:row>57</xdr:row>
      <xdr:rowOff>33782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43959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48531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補助金については、事業効果や存続性、その必要性について十分に審査し、年次的に実績を上げているか検討して実施してきた。そのため、ここ数年は減少傾向である。前年度比では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ポイントの減少である。要因としては、カンムリウミスズメ事業（▲</a:t>
          </a:r>
          <a:r>
            <a:rPr kumimoji="1" lang="en-US" altLang="ja-JP" sz="1200">
              <a:latin typeface="ＭＳ Ｐゴシック" panose="020B0600070205080204" pitchFamily="50" charset="-128"/>
              <a:ea typeface="ＭＳ Ｐゴシック" panose="020B0600070205080204" pitchFamily="50" charset="-128"/>
            </a:rPr>
            <a:t>2,700</a:t>
          </a:r>
          <a:r>
            <a:rPr kumimoji="1" lang="ja-JP" altLang="en-US" sz="1200">
              <a:latin typeface="ＭＳ Ｐゴシック" panose="020B0600070205080204" pitchFamily="50" charset="-128"/>
              <a:ea typeface="ＭＳ Ｐゴシック" panose="020B0600070205080204" pitchFamily="50" charset="-128"/>
            </a:rPr>
            <a:t>千円）やものづくり中小企業推進事業（▲</a:t>
          </a:r>
          <a:r>
            <a:rPr kumimoji="1" lang="en-US" altLang="ja-JP" sz="1200">
              <a:latin typeface="ＭＳ Ｐゴシック" panose="020B0600070205080204" pitchFamily="50" charset="-128"/>
              <a:ea typeface="ＭＳ Ｐゴシック" panose="020B0600070205080204" pitchFamily="50" charset="-128"/>
            </a:rPr>
            <a:t>1,578</a:t>
          </a:r>
          <a:r>
            <a:rPr kumimoji="1" lang="ja-JP" altLang="en-US" sz="1200">
              <a:latin typeface="ＭＳ Ｐゴシック" panose="020B0600070205080204" pitchFamily="50" charset="-128"/>
              <a:ea typeface="ＭＳ Ｐゴシック" panose="020B0600070205080204" pitchFamily="50" charset="-128"/>
            </a:rPr>
            <a:t>千円）、種子島周辺漁業対策事業（▲</a:t>
          </a:r>
          <a:r>
            <a:rPr kumimoji="1" lang="en-US" altLang="ja-JP" sz="1200">
              <a:latin typeface="ＭＳ Ｐゴシック" panose="020B0600070205080204" pitchFamily="50" charset="-128"/>
              <a:ea typeface="ＭＳ Ｐゴシック" panose="020B0600070205080204" pitchFamily="50" charset="-128"/>
            </a:rPr>
            <a:t>2,233</a:t>
          </a:r>
          <a:r>
            <a:rPr kumimoji="1" lang="ja-JP" altLang="en-US" sz="1200">
              <a:latin typeface="ＭＳ Ｐゴシック" panose="020B0600070205080204" pitchFamily="50" charset="-128"/>
              <a:ea typeface="ＭＳ Ｐゴシック" panose="020B0600070205080204" pitchFamily="50" charset="-128"/>
            </a:rPr>
            <a:t>千円）、森林整備地域活動支援交付金（▲</a:t>
          </a:r>
          <a:r>
            <a:rPr kumimoji="1" lang="en-US" altLang="ja-JP" sz="1200">
              <a:latin typeface="ＭＳ Ｐゴシック" panose="020B0600070205080204" pitchFamily="50" charset="-128"/>
              <a:ea typeface="ＭＳ Ｐゴシック" panose="020B0600070205080204" pitchFamily="50" charset="-128"/>
            </a:rPr>
            <a:t>17,900</a:t>
          </a:r>
          <a:r>
            <a:rPr kumimoji="1" lang="ja-JP" altLang="en-US" sz="1200">
              <a:latin typeface="ＭＳ Ｐゴシック" panose="020B0600070205080204" pitchFamily="50" charset="-128"/>
              <a:ea typeface="ＭＳ Ｐゴシック" panose="020B0600070205080204" pitchFamily="50" charset="-128"/>
            </a:rPr>
            <a:t>千円）等の減額が挙げられる。引き続き、事業の徹底した見直しを図っていく。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52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3556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21844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新規の地方債発行限度額を約５億円と設定して抑制に努め、公債費の適正化に努めてきた結果、類似団体と比較して</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ポイント低い状況となっている。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但し、前年度と比較すると大型事業（防災行政無線や中央公民館耐震改修事業等）の償還が始まっており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ポイントの増加となっている。今後も大型事業の実施を予定していることから、公債費は増えていくものと予想されるが、償還財源のある有利な起債の発行に努める。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76708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429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49276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49276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65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公債費以外の経常収支比率は、類似団体平均より１．２ポイント下回っている。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全体的な経常経費は増加傾向にあり、前年度比０．６ポイントの増となった。今回は、公債費の伸びがやや大きく今後も増加が見込まれる。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今後も行財政改革に取り組み、行政運営の効率化及び行政サービスの向上のため様々な施策の展開を図る。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75</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857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74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74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107950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6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57150</xdr:rowOff>
    </xdr:from>
    <xdr:to>
      <xdr:col>69</xdr:col>
      <xdr:colOff>142875</xdr:colOff>
      <xdr:row>76</xdr:row>
      <xdr:rowOff>158750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143527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67327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25529</xdr:rowOff>
    </xdr:from>
    <xdr:to>
      <xdr:col>29</xdr:col>
      <xdr:colOff>127000</xdr:colOff>
      <xdr:row>20</xdr:row>
      <xdr:rowOff>73404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02154"/>
          <a:ext cx="647700" cy="4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72865</xdr:rowOff>
    </xdr:from>
    <xdr:to>
      <xdr:col>26</xdr:col>
      <xdr:colOff>50800</xdr:colOff>
      <xdr:row>20</xdr:row>
      <xdr:rowOff>73404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549490"/>
          <a:ext cx="698500" cy="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72865</xdr:rowOff>
    </xdr:from>
    <xdr:to>
      <xdr:col>22</xdr:col>
      <xdr:colOff>114300</xdr:colOff>
      <xdr:row>20</xdr:row>
      <xdr:rowOff>83544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49490"/>
          <a:ext cx="698500" cy="10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83544</xdr:rowOff>
    </xdr:from>
    <xdr:to>
      <xdr:col>18</xdr:col>
      <xdr:colOff>177800</xdr:colOff>
      <xdr:row>20</xdr:row>
      <xdr:rowOff>140074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60169"/>
          <a:ext cx="698500" cy="56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146179</xdr:rowOff>
    </xdr:from>
    <xdr:to>
      <xdr:col>29</xdr:col>
      <xdr:colOff>177800</xdr:colOff>
      <xdr:row>20</xdr:row>
      <xdr:rowOff>76329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5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54756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5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22604</xdr:rowOff>
    </xdr:from>
    <xdr:to>
      <xdr:col>26</xdr:col>
      <xdr:colOff>101600</xdr:colOff>
      <xdr:row>20</xdr:row>
      <xdr:rowOff>124204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9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108981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85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22065</xdr:rowOff>
    </xdr:from>
    <xdr:to>
      <xdr:col>22</xdr:col>
      <xdr:colOff>165100</xdr:colOff>
      <xdr:row>20</xdr:row>
      <xdr:rowOff>123665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9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108442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32744</xdr:rowOff>
    </xdr:from>
    <xdr:to>
      <xdr:col>19</xdr:col>
      <xdr:colOff>38100</xdr:colOff>
      <xdr:row>20</xdr:row>
      <xdr:rowOff>134344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0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119121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89274</xdr:rowOff>
    </xdr:from>
    <xdr:to>
      <xdr:col>15</xdr:col>
      <xdr:colOff>101600</xdr:colOff>
      <xdr:row>21</xdr:row>
      <xdr:rowOff>19424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65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4201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64421</xdr:rowOff>
    </xdr:from>
    <xdr:to>
      <xdr:col>29</xdr:col>
      <xdr:colOff>127000</xdr:colOff>
      <xdr:row>36</xdr:row>
      <xdr:rowOff>162357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17671"/>
          <a:ext cx="647700" cy="9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162357</xdr:rowOff>
    </xdr:from>
    <xdr:to>
      <xdr:col>26</xdr:col>
      <xdr:colOff>50800</xdr:colOff>
      <xdr:row>36</xdr:row>
      <xdr:rowOff>169329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1560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169329</xdr:rowOff>
    </xdr:from>
    <xdr:to>
      <xdr:col>22</xdr:col>
      <xdr:colOff>114300</xdr:colOff>
      <xdr:row>37</xdr:row>
      <xdr:rowOff>3613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22579"/>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412</xdr:rowOff>
    </xdr:from>
    <xdr:to>
      <xdr:col>18</xdr:col>
      <xdr:colOff>177800</xdr:colOff>
      <xdr:row>37</xdr:row>
      <xdr:rowOff>3613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25112"/>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13621</xdr:rowOff>
    </xdr:from>
    <xdr:to>
      <xdr:col>29</xdr:col>
      <xdr:colOff>177800</xdr:colOff>
      <xdr:row>36</xdr:row>
      <xdr:rowOff>115221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6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328598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3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111557</xdr:rowOff>
    </xdr:from>
    <xdr:to>
      <xdr:col>26</xdr:col>
      <xdr:colOff>101600</xdr:colOff>
      <xdr:row>37</xdr:row>
      <xdr:rowOff>41707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26484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5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118529</xdr:rowOff>
    </xdr:from>
    <xdr:to>
      <xdr:col>22</xdr:col>
      <xdr:colOff>165100</xdr:colOff>
      <xdr:row>37</xdr:row>
      <xdr:rowOff>48679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33456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5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124263</xdr:rowOff>
    </xdr:from>
    <xdr:to>
      <xdr:col>19</xdr:col>
      <xdr:colOff>38100</xdr:colOff>
      <xdr:row>37</xdr:row>
      <xdr:rowOff>54413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7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39190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121062</xdr:rowOff>
    </xdr:from>
    <xdr:to>
      <xdr:col>15</xdr:col>
      <xdr:colOff>101600</xdr:colOff>
      <xdr:row>37</xdr:row>
      <xdr:rowOff>51212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35989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157886</xdr:rowOff>
    </xdr:from>
    <xdr:to>
      <xdr:col>24</xdr:col>
      <xdr:colOff>63500</xdr:colOff>
      <xdr:row>37</xdr:row>
      <xdr:rowOff>27597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0086"/>
          <a:ext cx="838200" cy="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4369</xdr:rowOff>
    </xdr:from>
    <xdr:to>
      <xdr:col>19</xdr:col>
      <xdr:colOff>177800</xdr:colOff>
      <xdr:row>37</xdr:row>
      <xdr:rowOff>27597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48019"/>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155753</xdr:rowOff>
    </xdr:from>
    <xdr:to>
      <xdr:col>15</xdr:col>
      <xdr:colOff>50800</xdr:colOff>
      <xdr:row>37</xdr:row>
      <xdr:rowOff>4369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7953"/>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155753</xdr:rowOff>
    </xdr:from>
    <xdr:to>
      <xdr:col>10</xdr:col>
      <xdr:colOff>114300</xdr:colOff>
      <xdr:row>37</xdr:row>
      <xdr:rowOff>18390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7953"/>
          <a:ext cx="8890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107086</xdr:rowOff>
    </xdr:from>
    <xdr:to>
      <xdr:col>24</xdr:col>
      <xdr:colOff>114300</xdr:colOff>
      <xdr:row>37</xdr:row>
      <xdr:rowOff>37236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85513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148247</xdr:rowOff>
    </xdr:from>
    <xdr:to>
      <xdr:col>20</xdr:col>
      <xdr:colOff>38100</xdr:colOff>
      <xdr:row>37</xdr:row>
      <xdr:rowOff>78397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69524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125019</xdr:rowOff>
    </xdr:from>
    <xdr:to>
      <xdr:col>15</xdr:col>
      <xdr:colOff>101600</xdr:colOff>
      <xdr:row>37</xdr:row>
      <xdr:rowOff>55169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46296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104953</xdr:rowOff>
    </xdr:from>
    <xdr:to>
      <xdr:col>10</xdr:col>
      <xdr:colOff>165100</xdr:colOff>
      <xdr:row>37</xdr:row>
      <xdr:rowOff>35103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26230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139040</xdr:rowOff>
    </xdr:from>
    <xdr:to>
      <xdr:col>6</xdr:col>
      <xdr:colOff>38100</xdr:colOff>
      <xdr:row>37</xdr:row>
      <xdr:rowOff>69190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60317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25501</xdr:rowOff>
    </xdr:from>
    <xdr:to>
      <xdr:col>24</xdr:col>
      <xdr:colOff>63500</xdr:colOff>
      <xdr:row>57</xdr:row>
      <xdr:rowOff>34685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98151"/>
          <a:ext cx="8382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25501</xdr:rowOff>
    </xdr:from>
    <xdr:to>
      <xdr:col>19</xdr:col>
      <xdr:colOff>177800</xdr:colOff>
      <xdr:row>57</xdr:row>
      <xdr:rowOff>36853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98151"/>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36853</xdr:rowOff>
    </xdr:from>
    <xdr:to>
      <xdr:col>15</xdr:col>
      <xdr:colOff>50800</xdr:colOff>
      <xdr:row>57</xdr:row>
      <xdr:rowOff>41923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09503"/>
          <a:ext cx="8890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34201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41923</xdr:rowOff>
    </xdr:from>
    <xdr:to>
      <xdr:col>10</xdr:col>
      <xdr:colOff>114300</xdr:colOff>
      <xdr:row>57</xdr:row>
      <xdr:rowOff>55781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14573"/>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155335</xdr:rowOff>
    </xdr:from>
    <xdr:to>
      <xdr:col>24</xdr:col>
      <xdr:colOff>114300</xdr:colOff>
      <xdr:row>57</xdr:row>
      <xdr:rowOff>85485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70262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146151</xdr:rowOff>
    </xdr:from>
    <xdr:to>
      <xdr:col>20</xdr:col>
      <xdr:colOff>38100</xdr:colOff>
      <xdr:row>57</xdr:row>
      <xdr:rowOff>76301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67428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157503</xdr:rowOff>
    </xdr:from>
    <xdr:to>
      <xdr:col>15</xdr:col>
      <xdr:colOff>101600</xdr:colOff>
      <xdr:row>57</xdr:row>
      <xdr:rowOff>87653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78780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5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162573</xdr:rowOff>
    </xdr:from>
    <xdr:to>
      <xdr:col>10</xdr:col>
      <xdr:colOff>165100</xdr:colOff>
      <xdr:row>57</xdr:row>
      <xdr:rowOff>92723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83850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4981</xdr:rowOff>
    </xdr:from>
    <xdr:to>
      <xdr:col>6</xdr:col>
      <xdr:colOff>38100</xdr:colOff>
      <xdr:row>57</xdr:row>
      <xdr:rowOff>106581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97708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159931</xdr:rowOff>
    </xdr:from>
    <xdr:to>
      <xdr:col>24</xdr:col>
      <xdr:colOff>63500</xdr:colOff>
      <xdr:row>79</xdr:row>
      <xdr:rowOff>22389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33031"/>
          <a:ext cx="8382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159931</xdr:rowOff>
    </xdr:from>
    <xdr:to>
      <xdr:col>19</xdr:col>
      <xdr:colOff>177800</xdr:colOff>
      <xdr:row>79</xdr:row>
      <xdr:rowOff>11113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33031"/>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149301</xdr:rowOff>
    </xdr:from>
    <xdr:to>
      <xdr:col>15</xdr:col>
      <xdr:colOff>50800</xdr:colOff>
      <xdr:row>79</xdr:row>
      <xdr:rowOff>11113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22401"/>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132690</xdr:rowOff>
    </xdr:from>
    <xdr:to>
      <xdr:col>10</xdr:col>
      <xdr:colOff>114300</xdr:colOff>
      <xdr:row>78</xdr:row>
      <xdr:rowOff>149301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0579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143039</xdr:rowOff>
    </xdr:from>
    <xdr:to>
      <xdr:col>24</xdr:col>
      <xdr:colOff>114300</xdr:colOff>
      <xdr:row>79</xdr:row>
      <xdr:rowOff>73189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57966</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43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109131</xdr:rowOff>
    </xdr:from>
    <xdr:to>
      <xdr:col>20</xdr:col>
      <xdr:colOff>38100</xdr:colOff>
      <xdr:row>79</xdr:row>
      <xdr:rowOff>39281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30408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131763</xdr:rowOff>
    </xdr:from>
    <xdr:to>
      <xdr:col>15</xdr:col>
      <xdr:colOff>101600</xdr:colOff>
      <xdr:row>79</xdr:row>
      <xdr:rowOff>61913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53040</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97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98501</xdr:rowOff>
    </xdr:from>
    <xdr:to>
      <xdr:col>10</xdr:col>
      <xdr:colOff>165100</xdr:colOff>
      <xdr:row>79</xdr:row>
      <xdr:rowOff>28651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19778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81890</xdr:rowOff>
    </xdr:from>
    <xdr:to>
      <xdr:col>6</xdr:col>
      <xdr:colOff>38100</xdr:colOff>
      <xdr:row>79</xdr:row>
      <xdr:rowOff>12040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4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23016</xdr:rowOff>
    </xdr:from>
    <xdr:to>
      <xdr:col>24</xdr:col>
      <xdr:colOff>63500</xdr:colOff>
      <xdr:row>92</xdr:row>
      <xdr:rowOff>29384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96416"/>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29384</xdr:rowOff>
    </xdr:from>
    <xdr:to>
      <xdr:col>19</xdr:col>
      <xdr:colOff>177800</xdr:colOff>
      <xdr:row>92</xdr:row>
      <xdr:rowOff>104871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02784"/>
          <a:ext cx="889000" cy="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104871</xdr:rowOff>
    </xdr:from>
    <xdr:to>
      <xdr:col>15</xdr:col>
      <xdr:colOff>50800</xdr:colOff>
      <xdr:row>93</xdr:row>
      <xdr:rowOff>63886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78271"/>
          <a:ext cx="8890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63886</xdr:rowOff>
    </xdr:from>
    <xdr:to>
      <xdr:col>10</xdr:col>
      <xdr:colOff>114300</xdr:colOff>
      <xdr:row>93</xdr:row>
      <xdr:rowOff>129936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08736"/>
          <a:ext cx="889000" cy="6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143666</xdr:rowOff>
    </xdr:from>
    <xdr:to>
      <xdr:col>24</xdr:col>
      <xdr:colOff>114300</xdr:colOff>
      <xdr:row>92</xdr:row>
      <xdr:rowOff>73816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166543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9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150034</xdr:rowOff>
    </xdr:from>
    <xdr:to>
      <xdr:col>20</xdr:col>
      <xdr:colOff>38100</xdr:colOff>
      <xdr:row>92</xdr:row>
      <xdr:rowOff>80184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7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96711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5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54071</xdr:rowOff>
    </xdr:from>
    <xdr:to>
      <xdr:col>15</xdr:col>
      <xdr:colOff>101600</xdr:colOff>
      <xdr:row>92</xdr:row>
      <xdr:rowOff>155671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6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13086</xdr:rowOff>
    </xdr:from>
    <xdr:to>
      <xdr:col>10</xdr:col>
      <xdr:colOff>165100</xdr:colOff>
      <xdr:row>93</xdr:row>
      <xdr:rowOff>114686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131213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7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79136</xdr:rowOff>
    </xdr:from>
    <xdr:to>
      <xdr:col>6</xdr:col>
      <xdr:colOff>38100</xdr:colOff>
      <xdr:row>94</xdr:row>
      <xdr:rowOff>9286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25813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79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72111</xdr:rowOff>
    </xdr:from>
    <xdr:to>
      <xdr:col>55</xdr:col>
      <xdr:colOff>0</xdr:colOff>
      <xdr:row>37</xdr:row>
      <xdr:rowOff>72709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15761"/>
          <a:ext cx="8382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38833</xdr:rowOff>
    </xdr:from>
    <xdr:to>
      <xdr:col>50</xdr:col>
      <xdr:colOff>114300</xdr:colOff>
      <xdr:row>37</xdr:row>
      <xdr:rowOff>72709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82483"/>
          <a:ext cx="889000" cy="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38833</xdr:rowOff>
    </xdr:from>
    <xdr:to>
      <xdr:col>45</xdr:col>
      <xdr:colOff>177800</xdr:colOff>
      <xdr:row>37</xdr:row>
      <xdr:rowOff>93523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82483"/>
          <a:ext cx="8890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64021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88505</xdr:rowOff>
    </xdr:from>
    <xdr:to>
      <xdr:col>41</xdr:col>
      <xdr:colOff>50800</xdr:colOff>
      <xdr:row>37</xdr:row>
      <xdr:rowOff>93523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32155"/>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21311</xdr:rowOff>
    </xdr:from>
    <xdr:to>
      <xdr:col>55</xdr:col>
      <xdr:colOff>50800</xdr:colOff>
      <xdr:row>37</xdr:row>
      <xdr:rowOff>122911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171188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21909</xdr:rowOff>
    </xdr:from>
    <xdr:to>
      <xdr:col>50</xdr:col>
      <xdr:colOff>165100</xdr:colOff>
      <xdr:row>37</xdr:row>
      <xdr:rowOff>123509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114636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159483</xdr:rowOff>
    </xdr:from>
    <xdr:to>
      <xdr:col>46</xdr:col>
      <xdr:colOff>38100</xdr:colOff>
      <xdr:row>37</xdr:row>
      <xdr:rowOff>89633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80760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42723</xdr:rowOff>
    </xdr:from>
    <xdr:to>
      <xdr:col>41</xdr:col>
      <xdr:colOff>101600</xdr:colOff>
      <xdr:row>37</xdr:row>
      <xdr:rowOff>144323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135450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37705</xdr:rowOff>
    </xdr:from>
    <xdr:to>
      <xdr:col>36</xdr:col>
      <xdr:colOff>165100</xdr:colOff>
      <xdr:row>37</xdr:row>
      <xdr:rowOff>139305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130432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101455</xdr:rowOff>
    </xdr:from>
    <xdr:to>
      <xdr:col>55</xdr:col>
      <xdr:colOff>0</xdr:colOff>
      <xdr:row>57</xdr:row>
      <xdr:rowOff>24280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02655"/>
          <a:ext cx="838200" cy="9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49250</xdr:rowOff>
    </xdr:from>
    <xdr:to>
      <xdr:col>50</xdr:col>
      <xdr:colOff>114300</xdr:colOff>
      <xdr:row>56</xdr:row>
      <xdr:rowOff>101455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50450"/>
          <a:ext cx="889000" cy="5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49250</xdr:rowOff>
    </xdr:from>
    <xdr:to>
      <xdr:col>45</xdr:col>
      <xdr:colOff>177800</xdr:colOff>
      <xdr:row>57</xdr:row>
      <xdr:rowOff>139098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50450"/>
          <a:ext cx="889000" cy="26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34990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103048</xdr:rowOff>
    </xdr:from>
    <xdr:to>
      <xdr:col>41</xdr:col>
      <xdr:colOff>50800</xdr:colOff>
      <xdr:row>57</xdr:row>
      <xdr:rowOff>139098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75698"/>
          <a:ext cx="8890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144930</xdr:rowOff>
    </xdr:from>
    <xdr:to>
      <xdr:col>55</xdr:col>
      <xdr:colOff>50800</xdr:colOff>
      <xdr:row>57</xdr:row>
      <xdr:rowOff>75080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123357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50655</xdr:rowOff>
    </xdr:from>
    <xdr:to>
      <xdr:col>50</xdr:col>
      <xdr:colOff>165100</xdr:colOff>
      <xdr:row>56</xdr:row>
      <xdr:rowOff>152255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143382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169900</xdr:rowOff>
    </xdr:from>
    <xdr:to>
      <xdr:col>46</xdr:col>
      <xdr:colOff>38100</xdr:colOff>
      <xdr:row>56</xdr:row>
      <xdr:rowOff>100050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91177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6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88298</xdr:rowOff>
    </xdr:from>
    <xdr:to>
      <xdr:col>41</xdr:col>
      <xdr:colOff>101600</xdr:colOff>
      <xdr:row>58</xdr:row>
      <xdr:rowOff>18448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52248</xdr:rowOff>
    </xdr:from>
    <xdr:to>
      <xdr:col>36</xdr:col>
      <xdr:colOff>165100</xdr:colOff>
      <xdr:row>57</xdr:row>
      <xdr:rowOff>153848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144975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144533</xdr:rowOff>
    </xdr:from>
    <xdr:to>
      <xdr:col>55</xdr:col>
      <xdr:colOff>0</xdr:colOff>
      <xdr:row>77</xdr:row>
      <xdr:rowOff>6589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003283"/>
          <a:ext cx="838200" cy="20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105900</xdr:rowOff>
    </xdr:from>
    <xdr:to>
      <xdr:col>50</xdr:col>
      <xdr:colOff>114300</xdr:colOff>
      <xdr:row>75</xdr:row>
      <xdr:rowOff>144533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964650"/>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105900</xdr:rowOff>
    </xdr:from>
    <xdr:to>
      <xdr:col>45</xdr:col>
      <xdr:colOff>177800</xdr:colOff>
      <xdr:row>77</xdr:row>
      <xdr:rowOff>128025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964650"/>
          <a:ext cx="889000" cy="36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9067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127239</xdr:rowOff>
    </xdr:from>
    <xdr:to>
      <xdr:col>55</xdr:col>
      <xdr:colOff>50800</xdr:colOff>
      <xdr:row>77</xdr:row>
      <xdr:rowOff>57389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150116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93733</xdr:rowOff>
    </xdr:from>
    <xdr:to>
      <xdr:col>50</xdr:col>
      <xdr:colOff>165100</xdr:colOff>
      <xdr:row>76</xdr:row>
      <xdr:rowOff>23884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52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40410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55100</xdr:rowOff>
    </xdr:from>
    <xdr:to>
      <xdr:col>46</xdr:col>
      <xdr:colOff>38100</xdr:colOff>
      <xdr:row>75</xdr:row>
      <xdr:rowOff>156701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138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1777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8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77225</xdr:rowOff>
    </xdr:from>
    <xdr:to>
      <xdr:col>41</xdr:col>
      <xdr:colOff>101600</xdr:colOff>
      <xdr:row>78</xdr:row>
      <xdr:rowOff>7375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169952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156122</xdr:rowOff>
    </xdr:from>
    <xdr:to>
      <xdr:col>55</xdr:col>
      <xdr:colOff>0</xdr:colOff>
      <xdr:row>97</xdr:row>
      <xdr:rowOff>165047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86772"/>
          <a:ext cx="8382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143083</xdr:rowOff>
    </xdr:from>
    <xdr:to>
      <xdr:col>50</xdr:col>
      <xdr:colOff>114300</xdr:colOff>
      <xdr:row>97</xdr:row>
      <xdr:rowOff>165047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73733"/>
          <a:ext cx="8890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143083</xdr:rowOff>
    </xdr:from>
    <xdr:to>
      <xdr:col>45</xdr:col>
      <xdr:colOff>177800</xdr:colOff>
      <xdr:row>98</xdr:row>
      <xdr:rowOff>84799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73733"/>
          <a:ext cx="889000" cy="1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105322</xdr:rowOff>
    </xdr:from>
    <xdr:to>
      <xdr:col>55</xdr:col>
      <xdr:colOff>50800</xdr:colOff>
      <xdr:row>98</xdr:row>
      <xdr:rowOff>35472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20249</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114247</xdr:rowOff>
    </xdr:from>
    <xdr:to>
      <xdr:col>50</xdr:col>
      <xdr:colOff>165100</xdr:colOff>
      <xdr:row>98</xdr:row>
      <xdr:rowOff>44397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35524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3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92283</xdr:rowOff>
    </xdr:from>
    <xdr:to>
      <xdr:col>46</xdr:col>
      <xdr:colOff>38100</xdr:colOff>
      <xdr:row>98</xdr:row>
      <xdr:rowOff>22433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1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33999</xdr:rowOff>
    </xdr:from>
    <xdr:to>
      <xdr:col>41</xdr:col>
      <xdr:colOff>101600</xdr:colOff>
      <xdr:row>98</xdr:row>
      <xdr:rowOff>135599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126726</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9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3557</xdr:rowOff>
    </xdr:from>
    <xdr:to>
      <xdr:col>85</xdr:col>
      <xdr:colOff>127000</xdr:colOff>
      <xdr:row>38</xdr:row>
      <xdr:rowOff>12090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18657"/>
          <a:ext cx="8382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3557</xdr:rowOff>
    </xdr:from>
    <xdr:to>
      <xdr:col>81</xdr:col>
      <xdr:colOff>50800</xdr:colOff>
      <xdr:row>38</xdr:row>
      <xdr:rowOff>19788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1865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52074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15947</xdr:rowOff>
    </xdr:from>
    <xdr:to>
      <xdr:col>76</xdr:col>
      <xdr:colOff>114300</xdr:colOff>
      <xdr:row>38</xdr:row>
      <xdr:rowOff>19788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31047"/>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74285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15947</xdr:rowOff>
    </xdr:from>
    <xdr:to>
      <xdr:col>71</xdr:col>
      <xdr:colOff>177800</xdr:colOff>
      <xdr:row>38</xdr:row>
      <xdr:rowOff>22685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1047"/>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132740</xdr:rowOff>
    </xdr:from>
    <xdr:to>
      <xdr:col>85</xdr:col>
      <xdr:colOff>177800</xdr:colOff>
      <xdr:row>38</xdr:row>
      <xdr:rowOff>62889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6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92117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124207</xdr:rowOff>
    </xdr:from>
    <xdr:to>
      <xdr:col>81</xdr:col>
      <xdr:colOff>101600</xdr:colOff>
      <xdr:row>38</xdr:row>
      <xdr:rowOff>54357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70884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140438</xdr:rowOff>
    </xdr:from>
    <xdr:to>
      <xdr:col>76</xdr:col>
      <xdr:colOff>165100</xdr:colOff>
      <xdr:row>38</xdr:row>
      <xdr:rowOff>70588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61715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57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136597</xdr:rowOff>
    </xdr:from>
    <xdr:to>
      <xdr:col>72</xdr:col>
      <xdr:colOff>38100</xdr:colOff>
      <xdr:row>38</xdr:row>
      <xdr:rowOff>66748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0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57874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143335</xdr:rowOff>
    </xdr:from>
    <xdr:to>
      <xdr:col>67</xdr:col>
      <xdr:colOff>101600</xdr:colOff>
      <xdr:row>38</xdr:row>
      <xdr:rowOff>73485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64612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7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40149</xdr:rowOff>
    </xdr:from>
    <xdr:to>
      <xdr:col>85</xdr:col>
      <xdr:colOff>127000</xdr:colOff>
      <xdr:row>77</xdr:row>
      <xdr:rowOff>76369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41799"/>
          <a:ext cx="838200" cy="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75774</xdr:rowOff>
    </xdr:from>
    <xdr:to>
      <xdr:col>81</xdr:col>
      <xdr:colOff>50800</xdr:colOff>
      <xdr:row>77</xdr:row>
      <xdr:rowOff>76369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7742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67435</xdr:rowOff>
    </xdr:from>
    <xdr:to>
      <xdr:col>76</xdr:col>
      <xdr:colOff>114300</xdr:colOff>
      <xdr:row>77</xdr:row>
      <xdr:rowOff>75774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69085"/>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77922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67435</xdr:rowOff>
    </xdr:from>
    <xdr:to>
      <xdr:col>71</xdr:col>
      <xdr:colOff>177800</xdr:colOff>
      <xdr:row>77</xdr:row>
      <xdr:rowOff>75546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69085"/>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160799</xdr:rowOff>
    </xdr:from>
    <xdr:to>
      <xdr:col>85</xdr:col>
      <xdr:colOff>177800</xdr:colOff>
      <xdr:row>77</xdr:row>
      <xdr:rowOff>90949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139226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6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25569</xdr:rowOff>
    </xdr:from>
    <xdr:to>
      <xdr:col>81</xdr:col>
      <xdr:colOff>101600</xdr:colOff>
      <xdr:row>77</xdr:row>
      <xdr:rowOff>127169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118296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1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24974</xdr:rowOff>
    </xdr:from>
    <xdr:to>
      <xdr:col>76</xdr:col>
      <xdr:colOff>165100</xdr:colOff>
      <xdr:row>77</xdr:row>
      <xdr:rowOff>126574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16635</xdr:rowOff>
    </xdr:from>
    <xdr:to>
      <xdr:col>72</xdr:col>
      <xdr:colOff>38100</xdr:colOff>
      <xdr:row>77</xdr:row>
      <xdr:rowOff>118235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109362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117473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157580</xdr:rowOff>
    </xdr:from>
    <xdr:to>
      <xdr:col>85</xdr:col>
      <xdr:colOff>127000</xdr:colOff>
      <xdr:row>95</xdr:row>
      <xdr:rowOff>76656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102430"/>
          <a:ext cx="838200" cy="2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49126</xdr:rowOff>
    </xdr:from>
    <xdr:to>
      <xdr:col>81</xdr:col>
      <xdr:colOff>50800</xdr:colOff>
      <xdr:row>95</xdr:row>
      <xdr:rowOff>76656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336876"/>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49126</xdr:rowOff>
    </xdr:from>
    <xdr:to>
      <xdr:col>76</xdr:col>
      <xdr:colOff>114300</xdr:colOff>
      <xdr:row>96</xdr:row>
      <xdr:rowOff>90274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336876"/>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153102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142394</xdr:rowOff>
    </xdr:from>
    <xdr:to>
      <xdr:col>71</xdr:col>
      <xdr:colOff>177800</xdr:colOff>
      <xdr:row>96</xdr:row>
      <xdr:rowOff>90274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430144"/>
          <a:ext cx="889000" cy="1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106780</xdr:rowOff>
    </xdr:from>
    <xdr:to>
      <xdr:col>85</xdr:col>
      <xdr:colOff>177800</xdr:colOff>
      <xdr:row>94</xdr:row>
      <xdr:rowOff>36930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0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129657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9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25856</xdr:rowOff>
    </xdr:from>
    <xdr:to>
      <xdr:col>81</xdr:col>
      <xdr:colOff>101600</xdr:colOff>
      <xdr:row>95</xdr:row>
      <xdr:rowOff>127456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3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143983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0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169776</xdr:rowOff>
    </xdr:from>
    <xdr:to>
      <xdr:col>76</xdr:col>
      <xdr:colOff>165100</xdr:colOff>
      <xdr:row>95</xdr:row>
      <xdr:rowOff>99926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2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116453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0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39474</xdr:rowOff>
    </xdr:from>
    <xdr:to>
      <xdr:col>72</xdr:col>
      <xdr:colOff>38100</xdr:colOff>
      <xdr:row>96</xdr:row>
      <xdr:rowOff>141074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4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27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91594</xdr:rowOff>
    </xdr:from>
    <xdr:to>
      <xdr:col>67</xdr:col>
      <xdr:colOff>101600</xdr:colOff>
      <xdr:row>96</xdr:row>
      <xdr:rowOff>21744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3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38271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15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55151</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41701"/>
          <a:ext cx="889000" cy="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109683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4351</xdr:rowOff>
    </xdr:from>
    <xdr:to>
      <xdr:col>98</xdr:col>
      <xdr:colOff>38100</xdr:colOff>
      <xdr:row>39</xdr:row>
      <xdr:rowOff>105951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122478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6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60109</xdr:rowOff>
    </xdr:from>
    <xdr:to>
      <xdr:col>116</xdr:col>
      <xdr:colOff>63500</xdr:colOff>
      <xdr:row>58</xdr:row>
      <xdr:rowOff>60871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0420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60871</xdr:rowOff>
    </xdr:from>
    <xdr:to>
      <xdr:col>111</xdr:col>
      <xdr:colOff>177800</xdr:colOff>
      <xdr:row>58</xdr:row>
      <xdr:rowOff>66129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0497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65672</xdr:rowOff>
    </xdr:from>
    <xdr:to>
      <xdr:col>107</xdr:col>
      <xdr:colOff>50800</xdr:colOff>
      <xdr:row>58</xdr:row>
      <xdr:rowOff>66129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097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119790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64910</xdr:rowOff>
    </xdr:from>
    <xdr:to>
      <xdr:col>102</xdr:col>
      <xdr:colOff>114300</xdr:colOff>
      <xdr:row>58</xdr:row>
      <xdr:rowOff>65672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090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19131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110571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05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9309</xdr:rowOff>
    </xdr:from>
    <xdr:to>
      <xdr:col>116</xdr:col>
      <xdr:colOff>114300</xdr:colOff>
      <xdr:row>58</xdr:row>
      <xdr:rowOff>110909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32186</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0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10071</xdr:rowOff>
    </xdr:from>
    <xdr:to>
      <xdr:col>112</xdr:col>
      <xdr:colOff>38100</xdr:colOff>
      <xdr:row>58</xdr:row>
      <xdr:rowOff>111671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128198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15329</xdr:rowOff>
    </xdr:from>
    <xdr:to>
      <xdr:col>107</xdr:col>
      <xdr:colOff>101600</xdr:colOff>
      <xdr:row>58</xdr:row>
      <xdr:rowOff>116929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133456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73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14872</xdr:rowOff>
    </xdr:from>
    <xdr:to>
      <xdr:col>102</xdr:col>
      <xdr:colOff>165100</xdr:colOff>
      <xdr:row>58</xdr:row>
      <xdr:rowOff>116472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132999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3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14110</xdr:rowOff>
    </xdr:from>
    <xdr:to>
      <xdr:col>98</xdr:col>
      <xdr:colOff>38100</xdr:colOff>
      <xdr:row>58</xdr:row>
      <xdr:rowOff>115710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132237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3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42610</xdr:rowOff>
    </xdr:from>
    <xdr:to>
      <xdr:col>116</xdr:col>
      <xdr:colOff>63500</xdr:colOff>
      <xdr:row>77</xdr:row>
      <xdr:rowOff>47999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44260"/>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15472</xdr:rowOff>
    </xdr:from>
    <xdr:to>
      <xdr:col>111</xdr:col>
      <xdr:colOff>177800</xdr:colOff>
      <xdr:row>77</xdr:row>
      <xdr:rowOff>47999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17122"/>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15472</xdr:rowOff>
    </xdr:from>
    <xdr:to>
      <xdr:col>107</xdr:col>
      <xdr:colOff>50800</xdr:colOff>
      <xdr:row>77</xdr:row>
      <xdr:rowOff>46464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17122"/>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52673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46464</xdr:rowOff>
    </xdr:from>
    <xdr:to>
      <xdr:col>102</xdr:col>
      <xdr:colOff>114300</xdr:colOff>
      <xdr:row>77</xdr:row>
      <xdr:rowOff>136123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48114"/>
          <a:ext cx="889000" cy="8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163260</xdr:rowOff>
    </xdr:from>
    <xdr:to>
      <xdr:col>116</xdr:col>
      <xdr:colOff>114300</xdr:colOff>
      <xdr:row>77</xdr:row>
      <xdr:rowOff>93410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141687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168649</xdr:rowOff>
    </xdr:from>
    <xdr:to>
      <xdr:col>112</xdr:col>
      <xdr:colOff>38100</xdr:colOff>
      <xdr:row>77</xdr:row>
      <xdr:rowOff>98799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89926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136122</xdr:rowOff>
    </xdr:from>
    <xdr:to>
      <xdr:col>107</xdr:col>
      <xdr:colOff>101600</xdr:colOff>
      <xdr:row>77</xdr:row>
      <xdr:rowOff>66272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57399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167114</xdr:rowOff>
    </xdr:from>
    <xdr:to>
      <xdr:col>102</xdr:col>
      <xdr:colOff>165100</xdr:colOff>
      <xdr:row>77</xdr:row>
      <xdr:rowOff>97264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88391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85323</xdr:rowOff>
    </xdr:from>
    <xdr:to>
      <xdr:col>98</xdr:col>
      <xdr:colOff>38100</xdr:colOff>
      <xdr:row>78</xdr:row>
      <xdr:rowOff>15473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人件費・扶助費・公債費からなる義務的経費は、４２．８％（前年度比１．１％増）の割合を占めている。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普通建設費・災害復旧費からなる投資的経費は、１１．２％（前年度比３．５％減）の割合を占めている。普通建設事業費において、新規整備については</a:t>
          </a:r>
          <a:r>
            <a:rPr kumimoji="1" lang="en-US" altLang="ja-JP" sz="1300">
              <a:latin typeface="ＭＳ Ｐゴシック" panose="020B0600070205080204" pitchFamily="50" charset="-128"/>
              <a:ea typeface="ＭＳ Ｐゴシック" panose="020B0600070205080204" pitchFamily="50" charset="-128"/>
            </a:rPr>
            <a:t>12,552</a:t>
          </a:r>
          <a:r>
            <a:rPr kumimoji="1" lang="ja-JP" altLang="en-US" sz="1300">
              <a:latin typeface="ＭＳ Ｐゴシック" panose="020B0600070205080204" pitchFamily="50" charset="-128"/>
              <a:ea typeface="ＭＳ Ｐゴシック" panose="020B0600070205080204" pitchFamily="50" charset="-128"/>
            </a:rPr>
            <a:t>円（３２％）の減少、更新整備については</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円（６．１％）の増加となった。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事業として、町道３路線（南ヶ丘山ノ口線・松瀬川水流線・門川高校通線）整備事業及び町営住宅栄ヶ丘Ｄ棟建設事業が主要な事業であったが、前年度に門川南インター線整備事業が完成したため、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・更新事業として、かどがわ温泉心の杜の空調設備更新事業等及び衛生センターのオゾン発生器用電源装置取替工事等が増額した主な要因である。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また、義務的経費の中でも扶助費については、年々増加傾向にあり、構成比は２２．２％（前年度比では０．３％減）となっており、今後も引き続き支出抑制に努めていく。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162234</xdr:rowOff>
    </xdr:from>
    <xdr:to>
      <xdr:col>24</xdr:col>
      <xdr:colOff>63500</xdr:colOff>
      <xdr:row>35</xdr:row>
      <xdr:rowOff>167785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2984"/>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45321</xdr:rowOff>
    </xdr:from>
    <xdr:to>
      <xdr:col>19</xdr:col>
      <xdr:colOff>177800</xdr:colOff>
      <xdr:row>35</xdr:row>
      <xdr:rowOff>167785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46071"/>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45321</xdr:rowOff>
    </xdr:from>
    <xdr:to>
      <xdr:col>15</xdr:col>
      <xdr:colOff>50800</xdr:colOff>
      <xdr:row>35</xdr:row>
      <xdr:rowOff>155702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46071"/>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37537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75039</xdr:rowOff>
    </xdr:from>
    <xdr:to>
      <xdr:col>10</xdr:col>
      <xdr:colOff>114300</xdr:colOff>
      <xdr:row>35</xdr:row>
      <xdr:rowOff>155702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75789"/>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111434</xdr:rowOff>
    </xdr:from>
    <xdr:to>
      <xdr:col>24</xdr:col>
      <xdr:colOff>114300</xdr:colOff>
      <xdr:row>36</xdr:row>
      <xdr:rowOff>41584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89861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9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116985</xdr:rowOff>
    </xdr:from>
    <xdr:to>
      <xdr:col>20</xdr:col>
      <xdr:colOff>38100</xdr:colOff>
      <xdr:row>36</xdr:row>
      <xdr:rowOff>47135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38262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165971</xdr:rowOff>
    </xdr:from>
    <xdr:to>
      <xdr:col>15</xdr:col>
      <xdr:colOff>101600</xdr:colOff>
      <xdr:row>35</xdr:row>
      <xdr:rowOff>96121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87248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8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104902</xdr:rowOff>
    </xdr:from>
    <xdr:to>
      <xdr:col>10</xdr:col>
      <xdr:colOff>165100</xdr:colOff>
      <xdr:row>36</xdr:row>
      <xdr:rowOff>35052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26179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24239</xdr:rowOff>
    </xdr:from>
    <xdr:to>
      <xdr:col>6</xdr:col>
      <xdr:colOff>38100</xdr:colOff>
      <xdr:row>35</xdr:row>
      <xdr:rowOff>125839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116966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1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63904</xdr:rowOff>
    </xdr:from>
    <xdr:to>
      <xdr:col>24</xdr:col>
      <xdr:colOff>63500</xdr:colOff>
      <xdr:row>55</xdr:row>
      <xdr:rowOff>13985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322204"/>
          <a:ext cx="838200" cy="1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171315</xdr:rowOff>
    </xdr:from>
    <xdr:to>
      <xdr:col>19</xdr:col>
      <xdr:colOff>177800</xdr:colOff>
      <xdr:row>55</xdr:row>
      <xdr:rowOff>13985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29615"/>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171315</xdr:rowOff>
    </xdr:from>
    <xdr:to>
      <xdr:col>15</xdr:col>
      <xdr:colOff>50800</xdr:colOff>
      <xdr:row>55</xdr:row>
      <xdr:rowOff>130091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29615"/>
          <a:ext cx="889000" cy="1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111796</xdr:rowOff>
    </xdr:from>
    <xdr:to>
      <xdr:col>10</xdr:col>
      <xdr:colOff>114300</xdr:colOff>
      <xdr:row>55</xdr:row>
      <xdr:rowOff>130091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541546"/>
          <a:ext cx="8890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13104</xdr:rowOff>
    </xdr:from>
    <xdr:to>
      <xdr:col>24</xdr:col>
      <xdr:colOff>114300</xdr:colOff>
      <xdr:row>54</xdr:row>
      <xdr:rowOff>114704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2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35981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1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134635</xdr:rowOff>
    </xdr:from>
    <xdr:to>
      <xdr:col>20</xdr:col>
      <xdr:colOff>38100</xdr:colOff>
      <xdr:row>55</xdr:row>
      <xdr:rowOff>64785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81312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16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120515</xdr:rowOff>
    </xdr:from>
    <xdr:to>
      <xdr:col>15</xdr:col>
      <xdr:colOff>101600</xdr:colOff>
      <xdr:row>55</xdr:row>
      <xdr:rowOff>50665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67192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1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79291</xdr:rowOff>
    </xdr:from>
    <xdr:to>
      <xdr:col>10</xdr:col>
      <xdr:colOff>165100</xdr:colOff>
      <xdr:row>56</xdr:row>
      <xdr:rowOff>9441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0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60996</xdr:rowOff>
    </xdr:from>
    <xdr:to>
      <xdr:col>6</xdr:col>
      <xdr:colOff>38100</xdr:colOff>
      <xdr:row>55</xdr:row>
      <xdr:rowOff>162596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7673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2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153470</xdr:rowOff>
    </xdr:from>
    <xdr:to>
      <xdr:col>24</xdr:col>
      <xdr:colOff>63500</xdr:colOff>
      <xdr:row>75</xdr:row>
      <xdr:rowOff>9953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40770"/>
          <a:ext cx="8382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9953</xdr:rowOff>
    </xdr:from>
    <xdr:to>
      <xdr:col>19</xdr:col>
      <xdr:colOff>177800</xdr:colOff>
      <xdr:row>75</xdr:row>
      <xdr:rowOff>38398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68703"/>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38398</xdr:rowOff>
    </xdr:from>
    <xdr:to>
      <xdr:col>15</xdr:col>
      <xdr:colOff>50800</xdr:colOff>
      <xdr:row>75</xdr:row>
      <xdr:rowOff>131176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97148"/>
          <a:ext cx="889000" cy="9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131176</xdr:rowOff>
    </xdr:from>
    <xdr:to>
      <xdr:col>10</xdr:col>
      <xdr:colOff>114300</xdr:colOff>
      <xdr:row>76</xdr:row>
      <xdr:rowOff>60168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89926"/>
          <a:ext cx="889000" cy="10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102670</xdr:rowOff>
    </xdr:from>
    <xdr:to>
      <xdr:col>24</xdr:col>
      <xdr:colOff>114300</xdr:colOff>
      <xdr:row>75</xdr:row>
      <xdr:rowOff>32820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125547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4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130603</xdr:rowOff>
    </xdr:from>
    <xdr:to>
      <xdr:col>20</xdr:col>
      <xdr:colOff>38100</xdr:colOff>
      <xdr:row>75</xdr:row>
      <xdr:rowOff>60753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77280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159048</xdr:rowOff>
    </xdr:from>
    <xdr:to>
      <xdr:col>15</xdr:col>
      <xdr:colOff>101600</xdr:colOff>
      <xdr:row>75</xdr:row>
      <xdr:rowOff>89198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105725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2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80376</xdr:rowOff>
    </xdr:from>
    <xdr:to>
      <xdr:col>10</xdr:col>
      <xdr:colOff>165100</xdr:colOff>
      <xdr:row>76</xdr:row>
      <xdr:rowOff>10526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27053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1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9368</xdr:rowOff>
    </xdr:from>
    <xdr:to>
      <xdr:col>6</xdr:col>
      <xdr:colOff>38100</xdr:colOff>
      <xdr:row>76</xdr:row>
      <xdr:rowOff>110968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127496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1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9153</xdr:rowOff>
    </xdr:from>
    <xdr:to>
      <xdr:col>24</xdr:col>
      <xdr:colOff>63500</xdr:colOff>
      <xdr:row>97</xdr:row>
      <xdr:rowOff>24536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39803"/>
          <a:ext cx="838200" cy="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24085</xdr:rowOff>
    </xdr:from>
    <xdr:to>
      <xdr:col>19</xdr:col>
      <xdr:colOff>177800</xdr:colOff>
      <xdr:row>97</xdr:row>
      <xdr:rowOff>24536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54735"/>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18673</xdr:rowOff>
    </xdr:from>
    <xdr:to>
      <xdr:col>15</xdr:col>
      <xdr:colOff>50800</xdr:colOff>
      <xdr:row>97</xdr:row>
      <xdr:rowOff>24085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49323"/>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170434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18673</xdr:rowOff>
    </xdr:from>
    <xdr:to>
      <xdr:col>10</xdr:col>
      <xdr:colOff>114300</xdr:colOff>
      <xdr:row>97</xdr:row>
      <xdr:rowOff>24206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49323"/>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129803</xdr:rowOff>
    </xdr:from>
    <xdr:to>
      <xdr:col>24</xdr:col>
      <xdr:colOff>114300</xdr:colOff>
      <xdr:row>97</xdr:row>
      <xdr:rowOff>59953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44730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145186</xdr:rowOff>
    </xdr:from>
    <xdr:to>
      <xdr:col>20</xdr:col>
      <xdr:colOff>38100</xdr:colOff>
      <xdr:row>97</xdr:row>
      <xdr:rowOff>75336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66463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144735</xdr:rowOff>
    </xdr:from>
    <xdr:to>
      <xdr:col>15</xdr:col>
      <xdr:colOff>101600</xdr:colOff>
      <xdr:row>97</xdr:row>
      <xdr:rowOff>74885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66012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9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139323</xdr:rowOff>
    </xdr:from>
    <xdr:to>
      <xdr:col>10</xdr:col>
      <xdr:colOff>165100</xdr:colOff>
      <xdr:row>97</xdr:row>
      <xdr:rowOff>69473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60600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9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144856</xdr:rowOff>
    </xdr:from>
    <xdr:to>
      <xdr:col>6</xdr:col>
      <xdr:colOff>38100</xdr:colOff>
      <xdr:row>97</xdr:row>
      <xdr:rowOff>75006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66133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41076</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7626"/>
          <a:ext cx="889000" cy="5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124024</xdr:rowOff>
    </xdr:from>
    <xdr:to>
      <xdr:col>41</xdr:col>
      <xdr:colOff>50800</xdr:colOff>
      <xdr:row>39</xdr:row>
      <xdr:rowOff>41076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39124"/>
          <a:ext cx="889000" cy="8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161726</xdr:rowOff>
    </xdr:from>
    <xdr:to>
      <xdr:col>41</xdr:col>
      <xdr:colOff>101600</xdr:colOff>
      <xdr:row>39</xdr:row>
      <xdr:rowOff>91876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83003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73224</xdr:rowOff>
    </xdr:from>
    <xdr:to>
      <xdr:col>36</xdr:col>
      <xdr:colOff>165100</xdr:colOff>
      <xdr:row>39</xdr:row>
      <xdr:rowOff>3374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165951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8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21419</xdr:rowOff>
    </xdr:from>
    <xdr:to>
      <xdr:col>55</xdr:col>
      <xdr:colOff>0</xdr:colOff>
      <xdr:row>57</xdr:row>
      <xdr:rowOff>38335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94069"/>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19361</xdr:rowOff>
    </xdr:from>
    <xdr:to>
      <xdr:col>50</xdr:col>
      <xdr:colOff>114300</xdr:colOff>
      <xdr:row>57</xdr:row>
      <xdr:rowOff>38335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9201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19361</xdr:rowOff>
    </xdr:from>
    <xdr:to>
      <xdr:col>45</xdr:col>
      <xdr:colOff>177800</xdr:colOff>
      <xdr:row>57</xdr:row>
      <xdr:rowOff>37230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9201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17494</xdr:rowOff>
    </xdr:from>
    <xdr:to>
      <xdr:col>41</xdr:col>
      <xdr:colOff>50800</xdr:colOff>
      <xdr:row>57</xdr:row>
      <xdr:rowOff>37230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90144"/>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142069</xdr:rowOff>
    </xdr:from>
    <xdr:to>
      <xdr:col>55</xdr:col>
      <xdr:colOff>50800</xdr:colOff>
      <xdr:row>57</xdr:row>
      <xdr:rowOff>72219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120496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158985</xdr:rowOff>
    </xdr:from>
    <xdr:to>
      <xdr:col>50</xdr:col>
      <xdr:colOff>165100</xdr:colOff>
      <xdr:row>57</xdr:row>
      <xdr:rowOff>89135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80262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8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140011</xdr:rowOff>
    </xdr:from>
    <xdr:to>
      <xdr:col>46</xdr:col>
      <xdr:colOff>38100</xdr:colOff>
      <xdr:row>57</xdr:row>
      <xdr:rowOff>70161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61288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157880</xdr:rowOff>
    </xdr:from>
    <xdr:to>
      <xdr:col>41</xdr:col>
      <xdr:colOff>101600</xdr:colOff>
      <xdr:row>57</xdr:row>
      <xdr:rowOff>88030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79157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138144</xdr:rowOff>
    </xdr:from>
    <xdr:to>
      <xdr:col>36</xdr:col>
      <xdr:colOff>165100</xdr:colOff>
      <xdr:row>57</xdr:row>
      <xdr:rowOff>68294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59421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41859</xdr:rowOff>
    </xdr:from>
    <xdr:to>
      <xdr:col>55</xdr:col>
      <xdr:colOff>0</xdr:colOff>
      <xdr:row>78</xdr:row>
      <xdr:rowOff>48031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1495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115506</xdr:rowOff>
    </xdr:from>
    <xdr:to>
      <xdr:col>50</xdr:col>
      <xdr:colOff>114300</xdr:colOff>
      <xdr:row>78</xdr:row>
      <xdr:rowOff>48031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17156"/>
          <a:ext cx="8890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115506</xdr:rowOff>
    </xdr:from>
    <xdr:to>
      <xdr:col>45</xdr:col>
      <xdr:colOff>177800</xdr:colOff>
      <xdr:row>78</xdr:row>
      <xdr:rowOff>36030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17156"/>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36030</xdr:rowOff>
    </xdr:from>
    <xdr:to>
      <xdr:col>41</xdr:col>
      <xdr:colOff>50800</xdr:colOff>
      <xdr:row>78</xdr:row>
      <xdr:rowOff>98704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09130"/>
          <a:ext cx="8890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162509</xdr:rowOff>
    </xdr:from>
    <xdr:to>
      <xdr:col>55</xdr:col>
      <xdr:colOff>50800</xdr:colOff>
      <xdr:row>78</xdr:row>
      <xdr:rowOff>92659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140936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168681</xdr:rowOff>
    </xdr:from>
    <xdr:to>
      <xdr:col>50</xdr:col>
      <xdr:colOff>165100</xdr:colOff>
      <xdr:row>78</xdr:row>
      <xdr:rowOff>98831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89958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6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64706</xdr:rowOff>
    </xdr:from>
    <xdr:to>
      <xdr:col>46</xdr:col>
      <xdr:colOff>38100</xdr:colOff>
      <xdr:row>77</xdr:row>
      <xdr:rowOff>166306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157433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5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156680</xdr:rowOff>
    </xdr:from>
    <xdr:to>
      <xdr:col>41</xdr:col>
      <xdr:colOff>101600</xdr:colOff>
      <xdr:row>78</xdr:row>
      <xdr:rowOff>86830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77957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47904</xdr:rowOff>
    </xdr:from>
    <xdr:to>
      <xdr:col>36</xdr:col>
      <xdr:colOff>165100</xdr:colOff>
      <xdr:row>78</xdr:row>
      <xdr:rowOff>149504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140631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110537</xdr:rowOff>
    </xdr:from>
    <xdr:to>
      <xdr:col>55</xdr:col>
      <xdr:colOff>0</xdr:colOff>
      <xdr:row>97</xdr:row>
      <xdr:rowOff>107511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69737"/>
          <a:ext cx="838200" cy="16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110537</xdr:rowOff>
    </xdr:from>
    <xdr:to>
      <xdr:col>50</xdr:col>
      <xdr:colOff>114300</xdr:colOff>
      <xdr:row>97</xdr:row>
      <xdr:rowOff>135618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69737"/>
          <a:ext cx="889000" cy="1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135618</xdr:rowOff>
    </xdr:from>
    <xdr:to>
      <xdr:col>45</xdr:col>
      <xdr:colOff>177800</xdr:colOff>
      <xdr:row>98</xdr:row>
      <xdr:rowOff>57012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66268"/>
          <a:ext cx="889000" cy="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117437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27240</xdr:rowOff>
    </xdr:from>
    <xdr:to>
      <xdr:col>41</xdr:col>
      <xdr:colOff>50800</xdr:colOff>
      <xdr:row>98</xdr:row>
      <xdr:rowOff>57012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29340"/>
          <a:ext cx="88900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56711</xdr:rowOff>
    </xdr:from>
    <xdr:to>
      <xdr:col>55</xdr:col>
      <xdr:colOff>50800</xdr:colOff>
      <xdr:row>97</xdr:row>
      <xdr:rowOff>158311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35138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6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59737</xdr:rowOff>
    </xdr:from>
    <xdr:to>
      <xdr:col>50</xdr:col>
      <xdr:colOff>165100</xdr:colOff>
      <xdr:row>96</xdr:row>
      <xdr:rowOff>161337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1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84818</xdr:rowOff>
    </xdr:from>
    <xdr:to>
      <xdr:col>46</xdr:col>
      <xdr:colOff>38100</xdr:colOff>
      <xdr:row>98</xdr:row>
      <xdr:rowOff>14968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6212</xdr:rowOff>
    </xdr:from>
    <xdr:to>
      <xdr:col>41</xdr:col>
      <xdr:colOff>101600</xdr:colOff>
      <xdr:row>98</xdr:row>
      <xdr:rowOff>107812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98939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147890</xdr:rowOff>
    </xdr:from>
    <xdr:to>
      <xdr:col>36</xdr:col>
      <xdr:colOff>165100</xdr:colOff>
      <xdr:row>98</xdr:row>
      <xdr:rowOff>78040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69167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92304</xdr:rowOff>
    </xdr:from>
    <xdr:to>
      <xdr:col>85</xdr:col>
      <xdr:colOff>127000</xdr:colOff>
      <xdr:row>37</xdr:row>
      <xdr:rowOff>94837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35954"/>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124898</xdr:rowOff>
    </xdr:from>
    <xdr:to>
      <xdr:col>81</xdr:col>
      <xdr:colOff>50800</xdr:colOff>
      <xdr:row>37</xdr:row>
      <xdr:rowOff>92304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25648"/>
          <a:ext cx="889000" cy="3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124898</xdr:rowOff>
    </xdr:from>
    <xdr:to>
      <xdr:col>76</xdr:col>
      <xdr:colOff>114300</xdr:colOff>
      <xdr:row>37</xdr:row>
      <xdr:rowOff>114192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25648"/>
          <a:ext cx="889000" cy="3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90054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44812</xdr:rowOff>
    </xdr:from>
    <xdr:to>
      <xdr:col>71</xdr:col>
      <xdr:colOff>177800</xdr:colOff>
      <xdr:row>37</xdr:row>
      <xdr:rowOff>114192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88462"/>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44037</xdr:rowOff>
    </xdr:from>
    <xdr:to>
      <xdr:col>85</xdr:col>
      <xdr:colOff>177800</xdr:colOff>
      <xdr:row>37</xdr:row>
      <xdr:rowOff>145637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130414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41504</xdr:rowOff>
    </xdr:from>
    <xdr:to>
      <xdr:col>81</xdr:col>
      <xdr:colOff>101600</xdr:colOff>
      <xdr:row>37</xdr:row>
      <xdr:rowOff>143104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134231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74098</xdr:rowOff>
    </xdr:from>
    <xdr:to>
      <xdr:col>76</xdr:col>
      <xdr:colOff>165100</xdr:colOff>
      <xdr:row>36</xdr:row>
      <xdr:rowOff>4248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20775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63392</xdr:rowOff>
    </xdr:from>
    <xdr:to>
      <xdr:col>72</xdr:col>
      <xdr:colOff>38100</xdr:colOff>
      <xdr:row>37</xdr:row>
      <xdr:rowOff>164991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070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156119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165462</xdr:rowOff>
    </xdr:from>
    <xdr:to>
      <xdr:col>67</xdr:col>
      <xdr:colOff>101600</xdr:colOff>
      <xdr:row>37</xdr:row>
      <xdr:rowOff>95612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86739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92396</xdr:rowOff>
    </xdr:from>
    <xdr:to>
      <xdr:col>85</xdr:col>
      <xdr:colOff>127000</xdr:colOff>
      <xdr:row>58</xdr:row>
      <xdr:rowOff>122767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10036496"/>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166185</xdr:rowOff>
    </xdr:from>
    <xdr:to>
      <xdr:col>81</xdr:col>
      <xdr:colOff>50800</xdr:colOff>
      <xdr:row>58</xdr:row>
      <xdr:rowOff>92396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938835"/>
          <a:ext cx="889000" cy="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166185</xdr:rowOff>
    </xdr:from>
    <xdr:to>
      <xdr:col>76</xdr:col>
      <xdr:colOff>114300</xdr:colOff>
      <xdr:row>58</xdr:row>
      <xdr:rowOff>104496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38835"/>
          <a:ext cx="889000" cy="1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95499</xdr:rowOff>
    </xdr:from>
    <xdr:to>
      <xdr:col>71</xdr:col>
      <xdr:colOff>177800</xdr:colOff>
      <xdr:row>58</xdr:row>
      <xdr:rowOff>104496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10039599"/>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71967</xdr:rowOff>
    </xdr:from>
    <xdr:to>
      <xdr:col>85</xdr:col>
      <xdr:colOff>177800</xdr:colOff>
      <xdr:row>59</xdr:row>
      <xdr:rowOff>2117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100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158344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41596</xdr:rowOff>
    </xdr:from>
    <xdr:to>
      <xdr:col>81</xdr:col>
      <xdr:colOff>101600</xdr:colOff>
      <xdr:row>58</xdr:row>
      <xdr:rowOff>143196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134323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0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115385</xdr:rowOff>
    </xdr:from>
    <xdr:to>
      <xdr:col>76</xdr:col>
      <xdr:colOff>165100</xdr:colOff>
      <xdr:row>58</xdr:row>
      <xdr:rowOff>45535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36662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8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53696</xdr:rowOff>
    </xdr:from>
    <xdr:to>
      <xdr:col>72</xdr:col>
      <xdr:colOff>38100</xdr:colOff>
      <xdr:row>58</xdr:row>
      <xdr:rowOff>155296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146423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44699</xdr:rowOff>
    </xdr:from>
    <xdr:to>
      <xdr:col>67</xdr:col>
      <xdr:colOff>101600</xdr:colOff>
      <xdr:row>58</xdr:row>
      <xdr:rowOff>146299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137426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3558</xdr:rowOff>
    </xdr:from>
    <xdr:to>
      <xdr:col>85</xdr:col>
      <xdr:colOff>127000</xdr:colOff>
      <xdr:row>78</xdr:row>
      <xdr:rowOff>12089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76658"/>
          <a:ext cx="8382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3558</xdr:rowOff>
    </xdr:from>
    <xdr:to>
      <xdr:col>81</xdr:col>
      <xdr:colOff>50800</xdr:colOff>
      <xdr:row>78</xdr:row>
      <xdr:rowOff>19788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7665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52033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15948</xdr:rowOff>
    </xdr:from>
    <xdr:to>
      <xdr:col>76</xdr:col>
      <xdr:colOff>114300</xdr:colOff>
      <xdr:row>78</xdr:row>
      <xdr:rowOff>19788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8904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15948</xdr:rowOff>
    </xdr:from>
    <xdr:to>
      <xdr:col>71</xdr:col>
      <xdr:colOff>177800</xdr:colOff>
      <xdr:row>78</xdr:row>
      <xdr:rowOff>22685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89048"/>
          <a:ext cx="889000" cy="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132739</xdr:rowOff>
    </xdr:from>
    <xdr:to>
      <xdr:col>85</xdr:col>
      <xdr:colOff>177800</xdr:colOff>
      <xdr:row>78</xdr:row>
      <xdr:rowOff>62889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92116</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124208</xdr:rowOff>
    </xdr:from>
    <xdr:to>
      <xdr:col>81</xdr:col>
      <xdr:colOff>101600</xdr:colOff>
      <xdr:row>78</xdr:row>
      <xdr:rowOff>54358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70885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10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140438</xdr:rowOff>
    </xdr:from>
    <xdr:to>
      <xdr:col>76</xdr:col>
      <xdr:colOff>165100</xdr:colOff>
      <xdr:row>78</xdr:row>
      <xdr:rowOff>70588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61715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43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136598</xdr:rowOff>
    </xdr:from>
    <xdr:to>
      <xdr:col>72</xdr:col>
      <xdr:colOff>38100</xdr:colOff>
      <xdr:row>78</xdr:row>
      <xdr:rowOff>66748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57875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43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143335</xdr:rowOff>
    </xdr:from>
    <xdr:to>
      <xdr:col>67</xdr:col>
      <xdr:colOff>101600</xdr:colOff>
      <xdr:row>78</xdr:row>
      <xdr:rowOff>73485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64612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437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40149</xdr:rowOff>
    </xdr:from>
    <xdr:to>
      <xdr:col>85</xdr:col>
      <xdr:colOff>127000</xdr:colOff>
      <xdr:row>97</xdr:row>
      <xdr:rowOff>76369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70799"/>
          <a:ext cx="838200" cy="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75774</xdr:rowOff>
    </xdr:from>
    <xdr:to>
      <xdr:col>81</xdr:col>
      <xdr:colOff>50800</xdr:colOff>
      <xdr:row>97</xdr:row>
      <xdr:rowOff>76369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0642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67435</xdr:rowOff>
    </xdr:from>
    <xdr:to>
      <xdr:col>76</xdr:col>
      <xdr:colOff>114300</xdr:colOff>
      <xdr:row>97</xdr:row>
      <xdr:rowOff>75774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98085"/>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77905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67435</xdr:rowOff>
    </xdr:from>
    <xdr:to>
      <xdr:col>71</xdr:col>
      <xdr:colOff>177800</xdr:colOff>
      <xdr:row>97</xdr:row>
      <xdr:rowOff>75546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98085"/>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160799</xdr:rowOff>
    </xdr:from>
    <xdr:to>
      <xdr:col>85</xdr:col>
      <xdr:colOff>177800</xdr:colOff>
      <xdr:row>97</xdr:row>
      <xdr:rowOff>90949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1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139226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9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25569</xdr:rowOff>
    </xdr:from>
    <xdr:to>
      <xdr:col>81</xdr:col>
      <xdr:colOff>101600</xdr:colOff>
      <xdr:row>97</xdr:row>
      <xdr:rowOff>127169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118296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24974</xdr:rowOff>
    </xdr:from>
    <xdr:to>
      <xdr:col>76</xdr:col>
      <xdr:colOff>165100</xdr:colOff>
      <xdr:row>97</xdr:row>
      <xdr:rowOff>126574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117701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16635</xdr:rowOff>
    </xdr:from>
    <xdr:to>
      <xdr:col>72</xdr:col>
      <xdr:colOff>38100</xdr:colOff>
      <xdr:row>97</xdr:row>
      <xdr:rowOff>118235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109362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117473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歳出は、８，１００，６８０千円（前年度比８０，６５１千円、１％）となり、全体的に支出増加となった。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前年度においては、投資的経費が集中していた年度であったが、平成２９年度の土木費は前年度比▲１５，４７２円の減少となった。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民生費や総務費、衛生費、公債費については増加傾向にあり、民生費及び総務費においては類似団体平均より高い状態にある。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増大が見込まれる民生費や公債費等に対応できるよう、増加傾向にある費用の支出抑制に努めながら、今後も適正な負担水準を維持できるように努めていく。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に基づく適正な経費削減等を行った結果、実質収支額は黒字で推移している。但し、平成２９年度においては財政調整基金の取崩額が積立額よりも多かったことから、実質単年度収支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今後とも、経常経費の抑制や歳入歳出のバランスを重視した健全な財政運営を行っていくとともに、今後発生し得る緊急的な支出に備えた財政調整基金の積み立てに努めていく。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一般会計、特別会計及び公営企業会計について、全ての会計が赤字を計上しておらず、連結実質赤字比率も生じていない。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今後とも、各会計について適正で健全な財政運営を実施できように努めていく。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地方債残高が低い水準で推移をしているが、平成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年度より借入額の大きい防災行政無線等の償還が始まったことにより元利償還金が</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今後も大型事業を予定していることから、必要性の高い事業のみを優先的に実施することや交付税措置のある有利な地方債を選択をすることで、実質公債費比率が急激に上昇しないよう努める。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地方債の現在高はここ数年の中で、最も高い額となっている。要因としては、門川南インター線整備事業や防災行政無線整備事業等の大型事業実施に伴う借入金額の上昇が挙げられる。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また、充当可能財源等の充当可能基金額は、継続的な積み立てにより近年、増加傾向にある。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今後も適切な投資的事業の選択と公債費負担の適正化を継続し、現在の水準維持を目指して努力していく。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財政調整基金については、積立額より取崩額（福祉事業に充当）が多かったことから減少した。その他特定目的基金については、新庁舎建設事業（Ｈ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年度）を予定していることから、新庁舎建設等基金が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百万円皆増している（財源は公共施設等整備基金等）。全体としては、実質収支額を財政調整基金に積み戻したので、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新庁舎建設事業以外にも今後は大型事業（共同調理場移設事業やし尿処理施設建設事業等）の計画があることから、経費の削減に努めながら、大型事業の実施に備えた基金への積み立てを行う方針である。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公共施設の更新等のために公共施設等整備基金に積立を行っていたが、耐用年数及び津波浸水区域に立地している等の理由から庁舎の建替えが必要となり、その目的のために新庁舎建設等基金を新設した（Ｈ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年度は、新庁舎建設等基金への積み立てを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った。公共施設等整備基金の取崩しを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百万円行い、その内、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百万円を新庁舎建設等基金への財源とした。そのため、その他特定目的基金の合計は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新庁舎建設等基金への積み立てを行い、新庁舎建設事業が終了した後に公共施設等整備基金への積み立てを行う。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百万円を福祉事業に充当、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百万円を新庁舎建設等基金に充当）であり、形式収支の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今後も福祉事業や新庁舎建設事業に充当する状況が予想されることから、経費の圧縮に努め、財政調整基金への積み立てを極力行っていく。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公債費の残高について、現在のところ類似団体及び宮崎県平均を下回っていることから積み立て予定はない。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2">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8338133</v>
      </c>
      <c r="BO4" s="372"/>
      <c r="BP4" s="372"/>
      <c r="BQ4" s="372"/>
      <c r="BR4" s="372"/>
      <c r="BS4" s="372"/>
      <c r="BT4" s="372"/>
      <c r="BU4" s="373"/>
      <c r="BV4" s="371">
        <v>8249200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4.8</v>
      </c>
      <c r="CU4" s="378"/>
      <c r="CV4" s="378"/>
      <c r="CW4" s="378"/>
      <c r="CX4" s="378"/>
      <c r="CY4" s="378"/>
      <c r="CZ4" s="378"/>
      <c r="DA4" s="379"/>
      <c r="DB4" s="377">
        <v>4.5</v>
      </c>
      <c r="DC4" s="378"/>
      <c r="DD4" s="378"/>
      <c r="DE4" s="378"/>
      <c r="DF4" s="378"/>
      <c r="DG4" s="378"/>
      <c r="DH4" s="378"/>
      <c r="DI4" s="379"/>
      <c r="DJ4" s="165"/>
      <c r="DK4" s="165"/>
      <c r="DL4" s="165"/>
      <c r="DM4" s="165"/>
      <c r="DN4" s="165"/>
      <c r="DO4" s="165"/>
    </row>
    <row r="5" spans="1:119" ht="18.75" customHeight="1" x14ac:dyDescent="0.2">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8100680</v>
      </c>
      <c r="BO5" s="409"/>
      <c r="BP5" s="409"/>
      <c r="BQ5" s="409"/>
      <c r="BR5" s="409"/>
      <c r="BS5" s="409"/>
      <c r="BT5" s="409"/>
      <c r="BU5" s="410"/>
      <c r="BV5" s="408">
        <v>8020029</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84.5</v>
      </c>
      <c r="CU5" s="406"/>
      <c r="CV5" s="406"/>
      <c r="CW5" s="406"/>
      <c r="CX5" s="406"/>
      <c r="CY5" s="406"/>
      <c r="CZ5" s="406"/>
      <c r="DA5" s="407"/>
      <c r="DB5" s="405">
        <v>82.5</v>
      </c>
      <c r="DC5" s="406"/>
      <c r="DD5" s="406"/>
      <c r="DE5" s="406"/>
      <c r="DF5" s="406"/>
      <c r="DG5" s="406"/>
      <c r="DH5" s="406"/>
      <c r="DI5" s="407"/>
      <c r="DJ5" s="165"/>
      <c r="DK5" s="165"/>
      <c r="DL5" s="165"/>
      <c r="DM5" s="165"/>
      <c r="DN5" s="165"/>
      <c r="DO5" s="165"/>
    </row>
    <row r="6" spans="1:119" ht="18.75" customHeight="1" x14ac:dyDescent="0.2">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237453</v>
      </c>
      <c r="BO6" s="409"/>
      <c r="BP6" s="409"/>
      <c r="BQ6" s="409"/>
      <c r="BR6" s="409"/>
      <c r="BS6" s="409"/>
      <c r="BT6" s="409"/>
      <c r="BU6" s="410"/>
      <c r="BV6" s="408">
        <v>229171</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88.7</v>
      </c>
      <c r="CU6" s="446"/>
      <c r="CV6" s="446"/>
      <c r="CW6" s="446"/>
      <c r="CX6" s="446"/>
      <c r="CY6" s="446"/>
      <c r="CZ6" s="446"/>
      <c r="DA6" s="447"/>
      <c r="DB6" s="445">
        <v>86.3</v>
      </c>
      <c r="DC6" s="446"/>
      <c r="DD6" s="446"/>
      <c r="DE6" s="446"/>
      <c r="DF6" s="446"/>
      <c r="DG6" s="446"/>
      <c r="DH6" s="446"/>
      <c r="DI6" s="447"/>
      <c r="DJ6" s="165"/>
      <c r="DK6" s="165"/>
      <c r="DL6" s="165"/>
      <c r="DM6" s="165"/>
      <c r="DN6" s="165"/>
      <c r="DO6" s="165"/>
    </row>
    <row r="7" spans="1:119" ht="18.75" customHeight="1" x14ac:dyDescent="0.2">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32056</v>
      </c>
      <c r="BO7" s="409"/>
      <c r="BP7" s="409"/>
      <c r="BQ7" s="409"/>
      <c r="BR7" s="409"/>
      <c r="BS7" s="409"/>
      <c r="BT7" s="409"/>
      <c r="BU7" s="410"/>
      <c r="BV7" s="408">
        <v>39201</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4239282</v>
      </c>
      <c r="CU7" s="409"/>
      <c r="CV7" s="409"/>
      <c r="CW7" s="409"/>
      <c r="CX7" s="409"/>
      <c r="CY7" s="409"/>
      <c r="CZ7" s="409"/>
      <c r="DA7" s="410"/>
      <c r="DB7" s="408">
        <v>4254438</v>
      </c>
      <c r="DC7" s="409"/>
      <c r="DD7" s="409"/>
      <c r="DE7" s="409"/>
      <c r="DF7" s="409"/>
      <c r="DG7" s="409"/>
      <c r="DH7" s="409"/>
      <c r="DI7" s="410"/>
      <c r="DJ7" s="165"/>
      <c r="DK7" s="165"/>
      <c r="DL7" s="165"/>
      <c r="DM7" s="165"/>
      <c r="DN7" s="165"/>
      <c r="DO7" s="165"/>
    </row>
    <row r="8" spans="1:119" ht="18.75" customHeight="1" thickBot="1" x14ac:dyDescent="0.25">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205397</v>
      </c>
      <c r="BO8" s="409"/>
      <c r="BP8" s="409"/>
      <c r="BQ8" s="409"/>
      <c r="BR8" s="409"/>
      <c r="BS8" s="409"/>
      <c r="BT8" s="409"/>
      <c r="BU8" s="410"/>
      <c r="BV8" s="408">
        <v>189970</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0.38</v>
      </c>
      <c r="CU8" s="449"/>
      <c r="CV8" s="449"/>
      <c r="CW8" s="449"/>
      <c r="CX8" s="449"/>
      <c r="CY8" s="449"/>
      <c r="CZ8" s="449"/>
      <c r="DA8" s="450"/>
      <c r="DB8" s="448">
        <v>0.37</v>
      </c>
      <c r="DC8" s="449"/>
      <c r="DD8" s="449"/>
      <c r="DE8" s="449"/>
      <c r="DF8" s="449"/>
      <c r="DG8" s="449"/>
      <c r="DH8" s="449"/>
      <c r="DI8" s="450"/>
      <c r="DJ8" s="165"/>
      <c r="DK8" s="165"/>
      <c r="DL8" s="165"/>
      <c r="DM8" s="165"/>
      <c r="DN8" s="165"/>
      <c r="DO8" s="165"/>
    </row>
    <row r="9" spans="1:119" ht="18.75" customHeight="1" thickBot="1" x14ac:dyDescent="0.25">
      <c r="A9" s="166"/>
      <c r="B9" s="402" t="s">
        <v>105</v>
      </c>
      <c r="C9" s="403"/>
      <c r="D9" s="403"/>
      <c r="E9" s="403"/>
      <c r="F9" s="403"/>
      <c r="G9" s="403"/>
      <c r="H9" s="403"/>
      <c r="I9" s="403"/>
      <c r="J9" s="403"/>
      <c r="K9" s="451"/>
      <c r="L9" s="452" t="s">
        <v>106</v>
      </c>
      <c r="M9" s="453"/>
      <c r="N9" s="453"/>
      <c r="O9" s="453"/>
      <c r="P9" s="453"/>
      <c r="Q9" s="454"/>
      <c r="R9" s="455">
        <v>18183</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15427</v>
      </c>
      <c r="BO9" s="409"/>
      <c r="BP9" s="409"/>
      <c r="BQ9" s="409"/>
      <c r="BR9" s="409"/>
      <c r="BS9" s="409"/>
      <c r="BT9" s="409"/>
      <c r="BU9" s="410"/>
      <c r="BV9" s="408">
        <v>2104</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9.6</v>
      </c>
      <c r="CU9" s="406"/>
      <c r="CV9" s="406"/>
      <c r="CW9" s="406"/>
      <c r="CX9" s="406"/>
      <c r="CY9" s="406"/>
      <c r="CZ9" s="406"/>
      <c r="DA9" s="407"/>
      <c r="DB9" s="405">
        <v>8.5</v>
      </c>
      <c r="DC9" s="406"/>
      <c r="DD9" s="406"/>
      <c r="DE9" s="406"/>
      <c r="DF9" s="406"/>
      <c r="DG9" s="406"/>
      <c r="DH9" s="406"/>
      <c r="DI9" s="407"/>
      <c r="DJ9" s="165"/>
      <c r="DK9" s="165"/>
      <c r="DL9" s="165"/>
      <c r="DM9" s="165"/>
      <c r="DN9" s="165"/>
      <c r="DO9" s="165"/>
    </row>
    <row r="10" spans="1:119" ht="18.75" customHeight="1" thickBot="1" x14ac:dyDescent="0.25">
      <c r="A10" s="166"/>
      <c r="B10" s="402"/>
      <c r="C10" s="403"/>
      <c r="D10" s="403"/>
      <c r="E10" s="403"/>
      <c r="F10" s="403"/>
      <c r="G10" s="403"/>
      <c r="H10" s="403"/>
      <c r="I10" s="403"/>
      <c r="J10" s="403"/>
      <c r="K10" s="451"/>
      <c r="L10" s="458" t="s">
        <v>112</v>
      </c>
      <c r="M10" s="438"/>
      <c r="N10" s="438"/>
      <c r="O10" s="438"/>
      <c r="P10" s="438"/>
      <c r="Q10" s="439"/>
      <c r="R10" s="459">
        <v>18854</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88</v>
      </c>
      <c r="AV10" s="441"/>
      <c r="AW10" s="441"/>
      <c r="AX10" s="441"/>
      <c r="AY10" s="442" t="s">
        <v>114</v>
      </c>
      <c r="AZ10" s="443"/>
      <c r="BA10" s="443"/>
      <c r="BB10" s="443"/>
      <c r="BC10" s="443"/>
      <c r="BD10" s="443"/>
      <c r="BE10" s="443"/>
      <c r="BF10" s="443"/>
      <c r="BG10" s="443"/>
      <c r="BH10" s="443"/>
      <c r="BI10" s="443"/>
      <c r="BJ10" s="443"/>
      <c r="BK10" s="443"/>
      <c r="BL10" s="443"/>
      <c r="BM10" s="444"/>
      <c r="BN10" s="408">
        <v>210333</v>
      </c>
      <c r="BO10" s="409"/>
      <c r="BP10" s="409"/>
      <c r="BQ10" s="409"/>
      <c r="BR10" s="409"/>
      <c r="BS10" s="409"/>
      <c r="BT10" s="409"/>
      <c r="BU10" s="410"/>
      <c r="BV10" s="408">
        <v>269768</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109</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x14ac:dyDescent="0.2">
      <c r="A12" s="166"/>
      <c r="B12" s="468" t="s">
        <v>122</v>
      </c>
      <c r="C12" s="469"/>
      <c r="D12" s="469"/>
      <c r="E12" s="469"/>
      <c r="F12" s="469"/>
      <c r="G12" s="469"/>
      <c r="H12" s="469"/>
      <c r="I12" s="469"/>
      <c r="J12" s="469"/>
      <c r="K12" s="470"/>
      <c r="L12" s="477" t="s">
        <v>123</v>
      </c>
      <c r="M12" s="478"/>
      <c r="N12" s="478"/>
      <c r="O12" s="478"/>
      <c r="P12" s="478"/>
      <c r="Q12" s="479"/>
      <c r="R12" s="480">
        <v>18316</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88</v>
      </c>
      <c r="AV12" s="441"/>
      <c r="AW12" s="441"/>
      <c r="AX12" s="441"/>
      <c r="AY12" s="442" t="s">
        <v>127</v>
      </c>
      <c r="AZ12" s="443"/>
      <c r="BA12" s="443"/>
      <c r="BB12" s="443"/>
      <c r="BC12" s="443"/>
      <c r="BD12" s="443"/>
      <c r="BE12" s="443"/>
      <c r="BF12" s="443"/>
      <c r="BG12" s="443"/>
      <c r="BH12" s="443"/>
      <c r="BI12" s="443"/>
      <c r="BJ12" s="443"/>
      <c r="BK12" s="443"/>
      <c r="BL12" s="443"/>
      <c r="BM12" s="444"/>
      <c r="BN12" s="408">
        <v>430000</v>
      </c>
      <c r="BO12" s="409"/>
      <c r="BP12" s="409"/>
      <c r="BQ12" s="409"/>
      <c r="BR12" s="409"/>
      <c r="BS12" s="409"/>
      <c r="BT12" s="409"/>
      <c r="BU12" s="410"/>
      <c r="BV12" s="408">
        <v>270000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129</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x14ac:dyDescent="0.2">
      <c r="A13" s="166"/>
      <c r="B13" s="471"/>
      <c r="C13" s="472"/>
      <c r="D13" s="472"/>
      <c r="E13" s="472"/>
      <c r="F13" s="472"/>
      <c r="G13" s="472"/>
      <c r="H13" s="472"/>
      <c r="I13" s="472"/>
      <c r="J13" s="472"/>
      <c r="K13" s="473"/>
      <c r="L13" s="176"/>
      <c r="M13" s="496" t="s">
        <v>131</v>
      </c>
      <c r="N13" s="497"/>
      <c r="O13" s="497"/>
      <c r="P13" s="497"/>
      <c r="Q13" s="498"/>
      <c r="R13" s="489">
        <v>18259</v>
      </c>
      <c r="S13" s="490"/>
      <c r="T13" s="490"/>
      <c r="U13" s="490"/>
      <c r="V13" s="491"/>
      <c r="W13" s="424" t="s">
        <v>132</v>
      </c>
      <c r="X13" s="425"/>
      <c r="Y13" s="425"/>
      <c r="Z13" s="425"/>
      <c r="AA13" s="425"/>
      <c r="AB13" s="415"/>
      <c r="AC13" s="459">
        <v>666</v>
      </c>
      <c r="AD13" s="460"/>
      <c r="AE13" s="460"/>
      <c r="AF13" s="460"/>
      <c r="AG13" s="499"/>
      <c r="AH13" s="459">
        <v>652</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-204240</v>
      </c>
      <c r="BO13" s="409"/>
      <c r="BP13" s="409"/>
      <c r="BQ13" s="409"/>
      <c r="BR13" s="409"/>
      <c r="BS13" s="409"/>
      <c r="BT13" s="409"/>
      <c r="BU13" s="410"/>
      <c r="BV13" s="408">
        <v>1872</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2.2000000000000002</v>
      </c>
      <c r="CU13" s="406"/>
      <c r="CV13" s="406"/>
      <c r="CW13" s="406"/>
      <c r="CX13" s="406"/>
      <c r="CY13" s="406"/>
      <c r="CZ13" s="406"/>
      <c r="DA13" s="407"/>
      <c r="DB13" s="405">
        <v>1.3</v>
      </c>
      <c r="DC13" s="406"/>
      <c r="DD13" s="406"/>
      <c r="DE13" s="406"/>
      <c r="DF13" s="406"/>
      <c r="DG13" s="406"/>
      <c r="DH13" s="406"/>
      <c r="DI13" s="407"/>
      <c r="DJ13" s="165"/>
      <c r="DK13" s="165"/>
      <c r="DL13" s="165"/>
      <c r="DM13" s="165"/>
      <c r="DN13" s="165"/>
      <c r="DO13" s="165"/>
    </row>
    <row r="14" spans="1:119" ht="18.75" customHeight="1" thickBot="1" x14ac:dyDescent="0.25">
      <c r="A14" s="166"/>
      <c r="B14" s="471"/>
      <c r="C14" s="472"/>
      <c r="D14" s="472"/>
      <c r="E14" s="472"/>
      <c r="F14" s="472"/>
      <c r="G14" s="472"/>
      <c r="H14" s="472"/>
      <c r="I14" s="472"/>
      <c r="J14" s="472"/>
      <c r="K14" s="473"/>
      <c r="L14" s="486" t="s">
        <v>137</v>
      </c>
      <c r="M14" s="487"/>
      <c r="N14" s="487"/>
      <c r="O14" s="487"/>
      <c r="P14" s="487"/>
      <c r="Q14" s="488"/>
      <c r="R14" s="489">
        <v>18437</v>
      </c>
      <c r="S14" s="490"/>
      <c r="T14" s="490"/>
      <c r="U14" s="490"/>
      <c r="V14" s="491"/>
      <c r="W14" s="398"/>
      <c r="X14" s="399"/>
      <c r="Y14" s="399"/>
      <c r="Z14" s="399"/>
      <c r="AA14" s="399"/>
      <c r="AB14" s="388"/>
      <c r="AC14" s="492">
        <v>7.8</v>
      </c>
      <c r="AD14" s="493"/>
      <c r="AE14" s="493"/>
      <c r="AF14" s="493"/>
      <c r="AG14" s="494"/>
      <c r="AH14" s="492">
        <v>7.9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139</v>
      </c>
      <c r="CU14" s="504"/>
      <c r="CV14" s="504"/>
      <c r="CW14" s="504"/>
      <c r="CX14" s="504"/>
      <c r="CY14" s="504"/>
      <c r="CZ14" s="504"/>
      <c r="DA14" s="505"/>
      <c r="DB14" s="503" t="s">
        <v>130</v>
      </c>
      <c r="DC14" s="504"/>
      <c r="DD14" s="504"/>
      <c r="DE14" s="504"/>
      <c r="DF14" s="504"/>
      <c r="DG14" s="504"/>
      <c r="DH14" s="504"/>
      <c r="DI14" s="505"/>
      <c r="DJ14" s="165"/>
      <c r="DK14" s="165"/>
      <c r="DL14" s="165"/>
      <c r="DM14" s="165"/>
      <c r="DN14" s="165"/>
      <c r="DO14" s="165"/>
    </row>
    <row r="15" spans="1:119" ht="18.75" customHeight="1" x14ac:dyDescent="0.2">
      <c r="A15" s="166"/>
      <c r="B15" s="471"/>
      <c r="C15" s="472"/>
      <c r="D15" s="472"/>
      <c r="E15" s="472"/>
      <c r="F15" s="472"/>
      <c r="G15" s="472"/>
      <c r="H15" s="472"/>
      <c r="I15" s="472"/>
      <c r="J15" s="472"/>
      <c r="K15" s="473"/>
      <c r="L15" s="176"/>
      <c r="M15" s="496" t="s">
        <v>140</v>
      </c>
      <c r="N15" s="497"/>
      <c r="O15" s="497"/>
      <c r="P15" s="497"/>
      <c r="Q15" s="498"/>
      <c r="R15" s="489">
        <v>18399</v>
      </c>
      <c r="S15" s="490"/>
      <c r="T15" s="490"/>
      <c r="U15" s="490"/>
      <c r="V15" s="491"/>
      <c r="W15" s="424" t="s">
        <v>141</v>
      </c>
      <c r="X15" s="425"/>
      <c r="Y15" s="425"/>
      <c r="Z15" s="425"/>
      <c r="AA15" s="425"/>
      <c r="AB15" s="415"/>
      <c r="AC15" s="459">
        <v>2713</v>
      </c>
      <c r="AD15" s="460"/>
      <c r="AE15" s="460"/>
      <c r="AF15" s="460"/>
      <c r="AG15" s="499"/>
      <c r="AH15" s="459">
        <v>2742</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1435570</v>
      </c>
      <c r="BO15" s="372"/>
      <c r="BP15" s="372"/>
      <c r="BQ15" s="372"/>
      <c r="BR15" s="372"/>
      <c r="BS15" s="372"/>
      <c r="BT15" s="372"/>
      <c r="BU15" s="373"/>
      <c r="BV15" s="371">
        <v>1440247</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31.6</v>
      </c>
      <c r="AD16" s="493"/>
      <c r="AE16" s="493"/>
      <c r="AF16" s="493"/>
      <c r="AG16" s="494"/>
      <c r="AH16" s="492">
        <v>33.200000000000003</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3675466</v>
      </c>
      <c r="BO16" s="409"/>
      <c r="BP16" s="409"/>
      <c r="BQ16" s="409"/>
      <c r="BR16" s="409"/>
      <c r="BS16" s="409"/>
      <c r="BT16" s="409"/>
      <c r="BU16" s="410"/>
      <c r="BV16" s="408">
        <v>3700878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5">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5202</v>
      </c>
      <c r="AD17" s="460"/>
      <c r="AE17" s="460"/>
      <c r="AF17" s="460"/>
      <c r="AG17" s="499"/>
      <c r="AH17" s="459">
        <v>4868</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1795869</v>
      </c>
      <c r="BO17" s="409"/>
      <c r="BP17" s="409"/>
      <c r="BQ17" s="409"/>
      <c r="BR17" s="409"/>
      <c r="BS17" s="409"/>
      <c r="BT17" s="409"/>
      <c r="BU17" s="410"/>
      <c r="BV17" s="408">
        <v>1801021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5">
      <c r="A18" s="166"/>
      <c r="B18" s="519" t="s">
        <v>151</v>
      </c>
      <c r="C18" s="451"/>
      <c r="D18" s="451"/>
      <c r="E18" s="520"/>
      <c r="F18" s="520"/>
      <c r="G18" s="520"/>
      <c r="H18" s="520"/>
      <c r="I18" s="520"/>
      <c r="J18" s="520"/>
      <c r="K18" s="520"/>
      <c r="L18" s="521">
        <v>120.52</v>
      </c>
      <c r="M18" s="521"/>
      <c r="N18" s="521"/>
      <c r="O18" s="521"/>
      <c r="P18" s="521"/>
      <c r="Q18" s="521"/>
      <c r="R18" s="522"/>
      <c r="S18" s="522"/>
      <c r="T18" s="522"/>
      <c r="U18" s="522"/>
      <c r="V18" s="523"/>
      <c r="W18" s="426"/>
      <c r="X18" s="427"/>
      <c r="Y18" s="427"/>
      <c r="Z18" s="427"/>
      <c r="AA18" s="427"/>
      <c r="AB18" s="418"/>
      <c r="AC18" s="524">
        <v>60.6</v>
      </c>
      <c r="AD18" s="525"/>
      <c r="AE18" s="525"/>
      <c r="AF18" s="525"/>
      <c r="AG18" s="526"/>
      <c r="AH18" s="524">
        <v>58.9</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3744008</v>
      </c>
      <c r="BO18" s="409"/>
      <c r="BP18" s="409"/>
      <c r="BQ18" s="409"/>
      <c r="BR18" s="409"/>
      <c r="BS18" s="409"/>
      <c r="BT18" s="409"/>
      <c r="BU18" s="410"/>
      <c r="BV18" s="408">
        <v>3607801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5">
      <c r="A19" s="166"/>
      <c r="B19" s="519" t="s">
        <v>153</v>
      </c>
      <c r="C19" s="451"/>
      <c r="D19" s="451"/>
      <c r="E19" s="520"/>
      <c r="F19" s="520"/>
      <c r="G19" s="520"/>
      <c r="H19" s="520"/>
      <c r="I19" s="520"/>
      <c r="J19" s="520"/>
      <c r="K19" s="520"/>
      <c r="L19" s="528">
        <v>151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5270056</v>
      </c>
      <c r="BO19" s="409"/>
      <c r="BP19" s="409"/>
      <c r="BQ19" s="409"/>
      <c r="BR19" s="409"/>
      <c r="BS19" s="409"/>
      <c r="BT19" s="409"/>
      <c r="BU19" s="410"/>
      <c r="BV19" s="408">
        <v>5173080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5">
      <c r="A20" s="166"/>
      <c r="B20" s="519" t="s">
        <v>155</v>
      </c>
      <c r="C20" s="451"/>
      <c r="D20" s="451"/>
      <c r="E20" s="520"/>
      <c r="F20" s="520"/>
      <c r="G20" s="520"/>
      <c r="H20" s="520"/>
      <c r="I20" s="520"/>
      <c r="J20" s="520"/>
      <c r="K20" s="520"/>
      <c r="L20" s="528">
        <v>6824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2">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5">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2">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5831374</v>
      </c>
      <c r="BO23" s="409"/>
      <c r="BP23" s="409"/>
      <c r="BQ23" s="409"/>
      <c r="BR23" s="409"/>
      <c r="BS23" s="409"/>
      <c r="BT23" s="409"/>
      <c r="BU23" s="410"/>
      <c r="BV23" s="408">
        <v>5817507</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5">
      <c r="A24" s="166"/>
      <c r="B24" s="545"/>
      <c r="C24" s="546"/>
      <c r="D24" s="547"/>
      <c r="E24" s="458" t="s">
        <v>164</v>
      </c>
      <c r="F24" s="438"/>
      <c r="G24" s="438"/>
      <c r="H24" s="438"/>
      <c r="I24" s="438"/>
      <c r="J24" s="438"/>
      <c r="K24" s="439"/>
      <c r="L24" s="459">
        <v>1</v>
      </c>
      <c r="M24" s="460"/>
      <c r="N24" s="460"/>
      <c r="O24" s="460"/>
      <c r="P24" s="499"/>
      <c r="Q24" s="459">
        <v>7340</v>
      </c>
      <c r="R24" s="460"/>
      <c r="S24" s="460"/>
      <c r="T24" s="460"/>
      <c r="U24" s="460"/>
      <c r="V24" s="499"/>
      <c r="W24" s="558"/>
      <c r="X24" s="546"/>
      <c r="Y24" s="547"/>
      <c r="Z24" s="458" t="s">
        <v>165</v>
      </c>
      <c r="AA24" s="438"/>
      <c r="AB24" s="438"/>
      <c r="AC24" s="438"/>
      <c r="AD24" s="438"/>
      <c r="AE24" s="438"/>
      <c r="AF24" s="438"/>
      <c r="AG24" s="439"/>
      <c r="AH24" s="459">
        <v>135</v>
      </c>
      <c r="AI24" s="460"/>
      <c r="AJ24" s="460"/>
      <c r="AK24" s="460"/>
      <c r="AL24" s="499"/>
      <c r="AM24" s="459">
        <v>385425</v>
      </c>
      <c r="AN24" s="460"/>
      <c r="AO24" s="460"/>
      <c r="AP24" s="460"/>
      <c r="AQ24" s="460"/>
      <c r="AR24" s="499"/>
      <c r="AS24" s="459">
        <v>2855</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5765492</v>
      </c>
      <c r="BO24" s="409"/>
      <c r="BP24" s="409"/>
      <c r="BQ24" s="409"/>
      <c r="BR24" s="409"/>
      <c r="BS24" s="409"/>
      <c r="BT24" s="409"/>
      <c r="BU24" s="410"/>
      <c r="BV24" s="408">
        <v>5753617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2">
      <c r="A25" s="166"/>
      <c r="B25" s="545"/>
      <c r="C25" s="546"/>
      <c r="D25" s="547"/>
      <c r="E25" s="458" t="s">
        <v>167</v>
      </c>
      <c r="F25" s="438"/>
      <c r="G25" s="438"/>
      <c r="H25" s="438"/>
      <c r="I25" s="438"/>
      <c r="J25" s="438"/>
      <c r="K25" s="439"/>
      <c r="L25" s="459">
        <v>1</v>
      </c>
      <c r="M25" s="460"/>
      <c r="N25" s="460"/>
      <c r="O25" s="460"/>
      <c r="P25" s="499"/>
      <c r="Q25" s="459">
        <v>5910</v>
      </c>
      <c r="R25" s="460"/>
      <c r="S25" s="460"/>
      <c r="T25" s="460"/>
      <c r="U25" s="460"/>
      <c r="V25" s="499"/>
      <c r="W25" s="558"/>
      <c r="X25" s="546"/>
      <c r="Y25" s="547"/>
      <c r="Z25" s="458" t="s">
        <v>168</v>
      </c>
      <c r="AA25" s="438"/>
      <c r="AB25" s="438"/>
      <c r="AC25" s="438"/>
      <c r="AD25" s="438"/>
      <c r="AE25" s="438"/>
      <c r="AF25" s="438"/>
      <c r="AG25" s="439"/>
      <c r="AH25" s="459" t="s">
        <v>169</v>
      </c>
      <c r="AI25" s="460"/>
      <c r="AJ25" s="460"/>
      <c r="AK25" s="460"/>
      <c r="AL25" s="499"/>
      <c r="AM25" s="459" t="s">
        <v>130</v>
      </c>
      <c r="AN25" s="460"/>
      <c r="AO25" s="460"/>
      <c r="AP25" s="460"/>
      <c r="AQ25" s="460"/>
      <c r="AR25" s="499"/>
      <c r="AS25" s="459" t="s">
        <v>139</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28477</v>
      </c>
      <c r="BO25" s="372"/>
      <c r="BP25" s="372"/>
      <c r="BQ25" s="372"/>
      <c r="BR25" s="372"/>
      <c r="BS25" s="372"/>
      <c r="BT25" s="372"/>
      <c r="BU25" s="373"/>
      <c r="BV25" s="371">
        <v>36148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2">
      <c r="A26" s="166"/>
      <c r="B26" s="545"/>
      <c r="C26" s="546"/>
      <c r="D26" s="547"/>
      <c r="E26" s="458" t="s">
        <v>171</v>
      </c>
      <c r="F26" s="438"/>
      <c r="G26" s="438"/>
      <c r="H26" s="438"/>
      <c r="I26" s="438"/>
      <c r="J26" s="438"/>
      <c r="K26" s="439"/>
      <c r="L26" s="459">
        <v>1</v>
      </c>
      <c r="M26" s="460"/>
      <c r="N26" s="460"/>
      <c r="O26" s="460"/>
      <c r="P26" s="499"/>
      <c r="Q26" s="459">
        <v>5620</v>
      </c>
      <c r="R26" s="460"/>
      <c r="S26" s="460"/>
      <c r="T26" s="460"/>
      <c r="U26" s="460"/>
      <c r="V26" s="499"/>
      <c r="W26" s="558"/>
      <c r="X26" s="546"/>
      <c r="Y26" s="547"/>
      <c r="Z26" s="458" t="s">
        <v>172</v>
      </c>
      <c r="AA26" s="568"/>
      <c r="AB26" s="568"/>
      <c r="AC26" s="568"/>
      <c r="AD26" s="568"/>
      <c r="AE26" s="568"/>
      <c r="AF26" s="568"/>
      <c r="AG26" s="569"/>
      <c r="AH26" s="459">
        <v>3</v>
      </c>
      <c r="AI26" s="460"/>
      <c r="AJ26" s="460"/>
      <c r="AK26" s="460"/>
      <c r="AL26" s="499"/>
      <c r="AM26" s="459">
        <v>10716</v>
      </c>
      <c r="AN26" s="460"/>
      <c r="AO26" s="460"/>
      <c r="AP26" s="460"/>
      <c r="AQ26" s="460"/>
      <c r="AR26" s="499"/>
      <c r="AS26" s="459">
        <v>3572</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139</v>
      </c>
      <c r="BO26" s="409"/>
      <c r="BP26" s="409"/>
      <c r="BQ26" s="409"/>
      <c r="BR26" s="409"/>
      <c r="BS26" s="409"/>
      <c r="BT26" s="409"/>
      <c r="BU26" s="410"/>
      <c r="BV26" s="408" t="s">
        <v>130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5">
      <c r="A27" s="166"/>
      <c r="B27" s="545"/>
      <c r="C27" s="546"/>
      <c r="D27" s="547"/>
      <c r="E27" s="458" t="s">
        <v>174</v>
      </c>
      <c r="F27" s="438"/>
      <c r="G27" s="438"/>
      <c r="H27" s="438"/>
      <c r="I27" s="438"/>
      <c r="J27" s="438"/>
      <c r="K27" s="439"/>
      <c r="L27" s="459">
        <v>1</v>
      </c>
      <c r="M27" s="460"/>
      <c r="N27" s="460"/>
      <c r="O27" s="460"/>
      <c r="P27" s="499"/>
      <c r="Q27" s="459">
        <v>2980</v>
      </c>
      <c r="R27" s="460"/>
      <c r="S27" s="460"/>
      <c r="T27" s="460"/>
      <c r="U27" s="460"/>
      <c r="V27" s="499"/>
      <c r="W27" s="558"/>
      <c r="X27" s="546"/>
      <c r="Y27" s="547"/>
      <c r="Z27" s="458" t="s">
        <v>175</v>
      </c>
      <c r="AA27" s="438"/>
      <c r="AB27" s="438"/>
      <c r="AC27" s="438"/>
      <c r="AD27" s="438"/>
      <c r="AE27" s="438"/>
      <c r="AF27" s="438"/>
      <c r="AG27" s="439"/>
      <c r="AH27" s="459">
        <v>1</v>
      </c>
      <c r="AI27" s="460"/>
      <c r="AJ27" s="460"/>
      <c r="AK27" s="460"/>
      <c r="AL27" s="499"/>
      <c r="AM27" s="459" t="s">
        <v>176</v>
      </c>
      <c r="AN27" s="460"/>
      <c r="AO27" s="460"/>
      <c r="AP27" s="460"/>
      <c r="AQ27" s="460"/>
      <c r="AR27" s="499"/>
      <c r="AS27" s="459" t="s">
        <v>177</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v>191080</v>
      </c>
      <c r="BO27" s="582"/>
      <c r="BP27" s="582"/>
      <c r="BQ27" s="582"/>
      <c r="BR27" s="582"/>
      <c r="BS27" s="582"/>
      <c r="BT27" s="582"/>
      <c r="BU27" s="583"/>
      <c r="BV27" s="581">
        <v>180705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2">
      <c r="A28" s="166"/>
      <c r="B28" s="545"/>
      <c r="C28" s="546"/>
      <c r="D28" s="547"/>
      <c r="E28" s="458" t="s">
        <v>179</v>
      </c>
      <c r="F28" s="438"/>
      <c r="G28" s="438"/>
      <c r="H28" s="438"/>
      <c r="I28" s="438"/>
      <c r="J28" s="438"/>
      <c r="K28" s="439"/>
      <c r="L28" s="459">
        <v>1</v>
      </c>
      <c r="M28" s="460"/>
      <c r="N28" s="460"/>
      <c r="O28" s="460"/>
      <c r="P28" s="499"/>
      <c r="Q28" s="459">
        <v>2280</v>
      </c>
      <c r="R28" s="460"/>
      <c r="S28" s="460"/>
      <c r="T28" s="460"/>
      <c r="U28" s="460"/>
      <c r="V28" s="499"/>
      <c r="W28" s="558"/>
      <c r="X28" s="546"/>
      <c r="Y28" s="547"/>
      <c r="Z28" s="458" t="s">
        <v>180</v>
      </c>
      <c r="AA28" s="438"/>
      <c r="AB28" s="438"/>
      <c r="AC28" s="438"/>
      <c r="AD28" s="438"/>
      <c r="AE28" s="438"/>
      <c r="AF28" s="438"/>
      <c r="AG28" s="439"/>
      <c r="AH28" s="459" t="s">
        <v>129</v>
      </c>
      <c r="AI28" s="460"/>
      <c r="AJ28" s="460"/>
      <c r="AK28" s="460"/>
      <c r="AL28" s="499"/>
      <c r="AM28" s="459" t="s">
        <v>130</v>
      </c>
      <c r="AN28" s="460"/>
      <c r="AO28" s="460"/>
      <c r="AP28" s="460"/>
      <c r="AQ28" s="460"/>
      <c r="AR28" s="499"/>
      <c r="AS28" s="459" t="s">
        <v>130</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1601171</v>
      </c>
      <c r="BO28" s="372"/>
      <c r="BP28" s="372"/>
      <c r="BQ28" s="372"/>
      <c r="BR28" s="372"/>
      <c r="BS28" s="372"/>
      <c r="BT28" s="372"/>
      <c r="BU28" s="373"/>
      <c r="BV28" s="371">
        <v>1820838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2">
      <c r="A29" s="166"/>
      <c r="B29" s="545"/>
      <c r="C29" s="546"/>
      <c r="D29" s="547"/>
      <c r="E29" s="458" t="s">
        <v>182</v>
      </c>
      <c r="F29" s="438"/>
      <c r="G29" s="438"/>
      <c r="H29" s="438"/>
      <c r="I29" s="438"/>
      <c r="J29" s="438"/>
      <c r="K29" s="439"/>
      <c r="L29" s="459">
        <v>12</v>
      </c>
      <c r="M29" s="460"/>
      <c r="N29" s="460"/>
      <c r="O29" s="460"/>
      <c r="P29" s="499"/>
      <c r="Q29" s="459">
        <v>2080</v>
      </c>
      <c r="R29" s="460"/>
      <c r="S29" s="460"/>
      <c r="T29" s="460"/>
      <c r="U29" s="460"/>
      <c r="V29" s="499"/>
      <c r="W29" s="559"/>
      <c r="X29" s="560"/>
      <c r="Y29" s="561"/>
      <c r="Z29" s="458" t="s">
        <v>183</v>
      </c>
      <c r="AA29" s="438"/>
      <c r="AB29" s="438"/>
      <c r="AC29" s="438"/>
      <c r="AD29" s="438"/>
      <c r="AE29" s="438"/>
      <c r="AF29" s="438"/>
      <c r="AG29" s="439"/>
      <c r="AH29" s="459">
        <v>136</v>
      </c>
      <c r="AI29" s="460"/>
      <c r="AJ29" s="460"/>
      <c r="AK29" s="460"/>
      <c r="AL29" s="499"/>
      <c r="AM29" s="459">
        <v>389358</v>
      </c>
      <c r="AN29" s="460"/>
      <c r="AO29" s="460"/>
      <c r="AP29" s="460"/>
      <c r="AQ29" s="460"/>
      <c r="AR29" s="499"/>
      <c r="AS29" s="459">
        <v>2863</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9</v>
      </c>
      <c r="BO29" s="409"/>
      <c r="BP29" s="409"/>
      <c r="BQ29" s="409"/>
      <c r="BR29" s="409"/>
      <c r="BS29" s="409"/>
      <c r="BT29" s="409"/>
      <c r="BU29" s="410"/>
      <c r="BV29" s="408">
        <v>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5">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3124937</v>
      </c>
      <c r="BO30" s="582"/>
      <c r="BP30" s="582"/>
      <c r="BQ30" s="582"/>
      <c r="BR30" s="582"/>
      <c r="BS30" s="582"/>
      <c r="BT30" s="582"/>
      <c r="BU30" s="583"/>
      <c r="BV30" s="581">
        <v>2749986</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194</v>
      </c>
      <c r="V33" s="432"/>
      <c r="W33" s="397" t="s">
        <v>193</v>
      </c>
      <c r="X33" s="397"/>
      <c r="Y33" s="397"/>
      <c r="Z33" s="397"/>
      <c r="AA33" s="397"/>
      <c r="AB33" s="397"/>
      <c r="AC33" s="397"/>
      <c r="AD33" s="397"/>
      <c r="AE33" s="397"/>
      <c r="AF33" s="397"/>
      <c r="AG33" s="397"/>
      <c r="AH33" s="397"/>
      <c r="AI33" s="397"/>
      <c r="AJ33" s="397"/>
      <c r="AK33" s="397"/>
      <c r="AL33" s="195"/>
      <c r="AM33" s="432" t="s">
        <v>195</v>
      </c>
      <c r="AN33" s="432"/>
      <c r="AO33" s="397" t="s">
        <v>196</v>
      </c>
      <c r="AP33" s="397"/>
      <c r="AQ33" s="397"/>
      <c r="AR33" s="397"/>
      <c r="AS33" s="397"/>
      <c r="AT33" s="397"/>
      <c r="AU33" s="397"/>
      <c r="AV33" s="397"/>
      <c r="AW33" s="397"/>
      <c r="AX33" s="397"/>
      <c r="AY33" s="397"/>
      <c r="AZ33" s="397"/>
      <c r="BA33" s="397"/>
      <c r="BB33" s="397"/>
      <c r="BC33" s="397"/>
      <c r="BD33" s="196"/>
      <c r="BE33" s="397" t="s">
        <v>197</v>
      </c>
      <c r="BF33" s="397"/>
      <c r="BG33" s="397" t="s">
        <v>198</v>
      </c>
      <c r="BH33" s="397"/>
      <c r="BI33" s="397"/>
      <c r="BJ33" s="397"/>
      <c r="BK33" s="397"/>
      <c r="BL33" s="397"/>
      <c r="BM33" s="397"/>
      <c r="BN33" s="397"/>
      <c r="BO33" s="397"/>
      <c r="BP33" s="397"/>
      <c r="BQ33" s="397"/>
      <c r="BR33" s="397"/>
      <c r="BS33" s="397"/>
      <c r="BT33" s="397"/>
      <c r="BU33" s="397"/>
      <c r="BV33" s="196"/>
      <c r="BW33" s="432" t="s">
        <v>197</v>
      </c>
      <c r="BX33" s="432"/>
      <c r="BY33" s="397" t="s">
        <v>199</v>
      </c>
      <c r="BZ33" s="397"/>
      <c r="CA33" s="397"/>
      <c r="CB33" s="397"/>
      <c r="CC33" s="397"/>
      <c r="CD33" s="397"/>
      <c r="CE33" s="397"/>
      <c r="CF33" s="397"/>
      <c r="CG33" s="397"/>
      <c r="CH33" s="397"/>
      <c r="CI33" s="397"/>
      <c r="CJ33" s="397"/>
      <c r="CK33" s="397"/>
      <c r="CL33" s="397"/>
      <c r="CM33" s="397"/>
      <c r="CN33" s="195"/>
      <c r="CO33" s="432" t="s">
        <v>192</v>
      </c>
      <c r="CP33" s="432"/>
      <c r="CQ33" s="397" t="s">
        <v>200</v>
      </c>
      <c r="CR33" s="397"/>
      <c r="CS33" s="397"/>
      <c r="CT33" s="397"/>
      <c r="CU33" s="397"/>
      <c r="CV33" s="397"/>
      <c r="CW33" s="397"/>
      <c r="CX33" s="397"/>
      <c r="CY33" s="397"/>
      <c r="CZ33" s="397"/>
      <c r="DA33" s="397"/>
      <c r="DB33" s="397"/>
      <c r="DC33" s="397"/>
      <c r="DD33" s="397"/>
      <c r="DE33" s="397"/>
      <c r="DF33" s="195"/>
      <c r="DG33" s="593" t="s">
        <v>201</v>
      </c>
      <c r="DH33" s="593"/>
      <c r="DI33" s="197"/>
      <c r="DJ33" s="165"/>
      <c r="DK33" s="165"/>
      <c r="DL33" s="165"/>
      <c r="DM33" s="165"/>
      <c r="DN33" s="165"/>
      <c r="DO33" s="165"/>
    </row>
    <row r="34" spans="1:119" ht="32.25" customHeight="1" x14ac:dyDescent="0.2">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宮崎県北部広域行政組合（一般会計）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15</v>
      </c>
      <c r="CP34" s="594"/>
      <c r="CQ34" s="595" t="str">
        <f>IF('各会計、関係団体の財政状況及び健全化判断比率'!BS7="","",'各会計、関係団体の財政状況及び健全化判断比率'!BS7)</f>
        <v>財団法人門川ふるさと文化財団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2">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宮崎県北部広域行政組合（特別会計）</v>
      </c>
      <c r="BZ35" s="595"/>
      <c r="CA35" s="595"/>
      <c r="CB35" s="595"/>
      <c r="CC35" s="595"/>
      <c r="CD35" s="595"/>
      <c r="CE35" s="595"/>
      <c r="CF35" s="595"/>
      <c r="CG35" s="595"/>
      <c r="CH35" s="595"/>
      <c r="CI35" s="595"/>
      <c r="CJ35" s="595"/>
      <c r="CK35" s="595"/>
      <c r="CL35" s="595"/>
      <c r="CM35" s="595"/>
      <c r="CN35" s="193"/>
      <c r="CO35" s="594">
        <f t="shared" ref="CO35:CO43" si="3">IF(CQ35="","",CO34+1)</f>
        <v>16</v>
      </c>
      <c r="CP35" s="594"/>
      <c r="CQ35" s="595" t="str">
        <f>IF('各会計、関係団体の財政状況及び健全化判断比率'!BS8="","",'各会計、関係団体の財政状況及び健全化判断比率'!BS8)</f>
        <v>宮崎県林業公社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2">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宮崎県後期高齢者医療広域連合（一般会計）</v>
      </c>
      <c r="BZ36" s="595"/>
      <c r="CA36" s="595"/>
      <c r="CB36" s="595"/>
      <c r="CC36" s="595"/>
      <c r="CD36" s="595"/>
      <c r="CE36" s="595"/>
      <c r="CF36" s="595"/>
      <c r="CG36" s="595"/>
      <c r="CH36" s="595"/>
      <c r="CI36" s="595"/>
      <c r="CJ36" s="595"/>
      <c r="CK36" s="595"/>
      <c r="CL36" s="595"/>
      <c r="CM36" s="595"/>
      <c r="CN36" s="193"/>
      <c r="CO36" s="594">
        <f t="shared" si="3"/>
        <v>17</v>
      </c>
      <c r="CP36" s="594"/>
      <c r="CQ36" s="595" t="str">
        <f>IF('各会計、関係団体の財政状況及び健全化判断比率'!BS9="","",'各会計、関係団体の財政状況及び健全化判断比率'!BS9)</f>
        <v>耳川広域森林組合</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v>
      </c>
      <c r="DH36" s="596"/>
      <c r="DI36" s="197"/>
      <c r="DJ36" s="165"/>
      <c r="DK36" s="165"/>
      <c r="DL36" s="165"/>
      <c r="DM36" s="165"/>
      <c r="DN36" s="165"/>
      <c r="DO36" s="165"/>
    </row>
    <row r="37" spans="1:119" ht="32.25" customHeight="1" x14ac:dyDescent="0.2">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宮崎県後期高齢者医療広域連合（特別会計）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2">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宮崎県市町村総合事務組合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2">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12</v>
      </c>
      <c r="BX39" s="594"/>
      <c r="BY39" s="595" t="str">
        <f>IF('各会計、関係団体の財政状況及び健全化判断比率'!B73="","",'各会計、関係団体の財政状況及び健全化判断比率'!B73)</f>
        <v>宮崎県市町村総合事務組合（特別会計）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2">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13</v>
      </c>
      <c r="BX40" s="594"/>
      <c r="BY40" s="595" t="str">
        <f>IF('各会計、関係団体の財政状況及び健全化判断比率'!B74="","",'各会計、関係団体の財政状況及び健全化判断比率'!B74)</f>
        <v>日向東臼杵広域連合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2">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14</v>
      </c>
      <c r="BX41" s="594"/>
      <c r="BY41" s="595" t="str">
        <f>IF('各会計、関係団体の財政状況及び健全化判断比率'!B75="","",'各会計、関係団体の財政状況及び健全化判断比率'!B75)</f>
        <v>宮崎県自治会館管理組合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2">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2">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206</v>
      </c>
    </row>
    <row r="50" spans="5:5" x14ac:dyDescent="0.2">
      <c r="E50" s="167" t="s">
        <v>207</v>
      </c>
    </row>
    <row r="51" spans="5:5" x14ac:dyDescent="0.2">
      <c r="E51" s="167" t="s">
        <v>208</v>
      </c>
    </row>
    <row r="52" spans="5:5" x14ac:dyDescent="0.2">
      <c r="E52" s="167" t="s">
        <v>209</v>
      </c>
    </row>
    <row r="53" spans="5:5" x14ac:dyDescent="0.2">
      <c r="E53" s="167" t="s">
        <v>210</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ARUcJeZTxpHu8xsh8ePOPJg7JwprZugxsWHZgwf0SzWshT0YgXH/rSA3MLTwZVUfikRILA+nc4XFcEShpBbYwA==" saltValue="CWj3v2+/O2Unz6NKol3Q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211</v>
      </c>
      <c r="DI1" s="598"/>
      <c r="DJ1" s="598"/>
      <c r="DK1" s="598"/>
      <c r="DL1" s="598"/>
      <c r="DM1" s="598"/>
      <c r="DN1" s="599"/>
      <c r="DO1" s="205"/>
      <c r="DP1" s="597" t="s">
        <v>212</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00" t="s">
        <v>214</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215</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2">
      <c r="B4" s="600" t="s">
        <v>1</v>
      </c>
      <c r="C4" s="601"/>
      <c r="D4" s="601"/>
      <c r="E4" s="601"/>
      <c r="F4" s="601"/>
      <c r="G4" s="601"/>
      <c r="H4" s="601"/>
      <c r="I4" s="601"/>
      <c r="J4" s="601"/>
      <c r="K4" s="601"/>
      <c r="L4" s="601"/>
      <c r="M4" s="601"/>
      <c r="N4" s="601"/>
      <c r="O4" s="601"/>
      <c r="P4" s="601"/>
      <c r="Q4" s="602"/>
      <c r="R4" s="600" t="s">
        <v>217</v>
      </c>
      <c r="S4" s="601"/>
      <c r="T4" s="601"/>
      <c r="U4" s="601"/>
      <c r="V4" s="601"/>
      <c r="W4" s="601"/>
      <c r="X4" s="601"/>
      <c r="Y4" s="602"/>
      <c r="Z4" s="600" t="s">
        <v>218</v>
      </c>
      <c r="AA4" s="601"/>
      <c r="AB4" s="601"/>
      <c r="AC4" s="602"/>
      <c r="AD4" s="600" t="s">
        <v>219</v>
      </c>
      <c r="AE4" s="601"/>
      <c r="AF4" s="601"/>
      <c r="AG4" s="601"/>
      <c r="AH4" s="601"/>
      <c r="AI4" s="601"/>
      <c r="AJ4" s="601"/>
      <c r="AK4" s="602"/>
      <c r="AL4" s="600" t="s">
        <v>218</v>
      </c>
      <c r="AM4" s="601"/>
      <c r="AN4" s="601"/>
      <c r="AO4" s="602"/>
      <c r="AP4" s="606" t="s">
        <v>220</v>
      </c>
      <c r="AQ4" s="606"/>
      <c r="AR4" s="606"/>
      <c r="AS4" s="606"/>
      <c r="AT4" s="606"/>
      <c r="AU4" s="606"/>
      <c r="AV4" s="606"/>
      <c r="AW4" s="606"/>
      <c r="AX4" s="606"/>
      <c r="AY4" s="606"/>
      <c r="AZ4" s="606"/>
      <c r="BA4" s="606"/>
      <c r="BB4" s="606"/>
      <c r="BC4" s="606"/>
      <c r="BD4" s="606"/>
      <c r="BE4" s="606"/>
      <c r="BF4" s="606"/>
      <c r="BG4" s="606" t="s">
        <v>221</v>
      </c>
      <c r="BH4" s="606"/>
      <c r="BI4" s="606"/>
      <c r="BJ4" s="606"/>
      <c r="BK4" s="606"/>
      <c r="BL4" s="606"/>
      <c r="BM4" s="606"/>
      <c r="BN4" s="606"/>
      <c r="BO4" s="606" t="s">
        <v>218</v>
      </c>
      <c r="BP4" s="606"/>
      <c r="BQ4" s="606"/>
      <c r="BR4" s="606"/>
      <c r="BS4" s="606" t="s">
        <v>222</v>
      </c>
      <c r="BT4" s="606"/>
      <c r="BU4" s="606"/>
      <c r="BV4" s="606"/>
      <c r="BW4" s="606"/>
      <c r="BX4" s="606"/>
      <c r="BY4" s="606"/>
      <c r="BZ4" s="606"/>
      <c r="CA4" s="606"/>
      <c r="CB4" s="606"/>
      <c r="CD4" s="603" t="s">
        <v>223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2">
      <c r="B5" s="607" t="s">
        <v>224</v>
      </c>
      <c r="C5" s="608"/>
      <c r="D5" s="608"/>
      <c r="E5" s="608"/>
      <c r="F5" s="608"/>
      <c r="G5" s="608"/>
      <c r="H5" s="608"/>
      <c r="I5" s="608"/>
      <c r="J5" s="608"/>
      <c r="K5" s="608"/>
      <c r="L5" s="608"/>
      <c r="M5" s="608"/>
      <c r="N5" s="608"/>
      <c r="O5" s="608"/>
      <c r="P5" s="608"/>
      <c r="Q5" s="609"/>
      <c r="R5" s="610">
        <v>1548486</v>
      </c>
      <c r="S5" s="611"/>
      <c r="T5" s="611"/>
      <c r="U5" s="611"/>
      <c r="V5" s="611"/>
      <c r="W5" s="611"/>
      <c r="X5" s="611"/>
      <c r="Y5" s="612"/>
      <c r="Z5" s="613">
        <v>18.600000000000001</v>
      </c>
      <c r="AA5" s="613"/>
      <c r="AB5" s="613"/>
      <c r="AC5" s="613"/>
      <c r="AD5" s="614">
        <v>1548486</v>
      </c>
      <c r="AE5" s="614"/>
      <c r="AF5" s="614"/>
      <c r="AG5" s="614"/>
      <c r="AH5" s="614"/>
      <c r="AI5" s="614"/>
      <c r="AJ5" s="614"/>
      <c r="AK5" s="614"/>
      <c r="AL5" s="615">
        <v>36.700000000000003</v>
      </c>
      <c r="AM5" s="616"/>
      <c r="AN5" s="616"/>
      <c r="AO5" s="617"/>
      <c r="AP5" s="607" t="s">
        <v>225</v>
      </c>
      <c r="AQ5" s="608"/>
      <c r="AR5" s="608"/>
      <c r="AS5" s="608"/>
      <c r="AT5" s="608"/>
      <c r="AU5" s="608"/>
      <c r="AV5" s="608"/>
      <c r="AW5" s="608"/>
      <c r="AX5" s="608"/>
      <c r="AY5" s="608"/>
      <c r="AZ5" s="608"/>
      <c r="BA5" s="608"/>
      <c r="BB5" s="608"/>
      <c r="BC5" s="608"/>
      <c r="BD5" s="608"/>
      <c r="BE5" s="608"/>
      <c r="BF5" s="609"/>
      <c r="BG5" s="621">
        <v>1519710</v>
      </c>
      <c r="BH5" s="622"/>
      <c r="BI5" s="622"/>
      <c r="BJ5" s="622"/>
      <c r="BK5" s="622"/>
      <c r="BL5" s="622"/>
      <c r="BM5" s="622"/>
      <c r="BN5" s="623"/>
      <c r="BO5" s="624">
        <v>98.1</v>
      </c>
      <c r="BP5" s="624"/>
      <c r="BQ5" s="624"/>
      <c r="BR5" s="624"/>
      <c r="BS5" s="625">
        <v>95439</v>
      </c>
      <c r="BT5" s="625"/>
      <c r="BU5" s="625"/>
      <c r="BV5" s="625"/>
      <c r="BW5" s="625"/>
      <c r="BX5" s="625"/>
      <c r="BY5" s="625"/>
      <c r="BZ5" s="625"/>
      <c r="CA5" s="625"/>
      <c r="CB5" s="629"/>
      <c r="CD5" s="603" t="s">
        <v>220</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218</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x14ac:dyDescent="0.2">
      <c r="B6" s="618" t="s">
        <v>229</v>
      </c>
      <c r="C6" s="619"/>
      <c r="D6" s="619"/>
      <c r="E6" s="619"/>
      <c r="F6" s="619"/>
      <c r="G6" s="619"/>
      <c r="H6" s="619"/>
      <c r="I6" s="619"/>
      <c r="J6" s="619"/>
      <c r="K6" s="619"/>
      <c r="L6" s="619"/>
      <c r="M6" s="619"/>
      <c r="N6" s="619"/>
      <c r="O6" s="619"/>
      <c r="P6" s="619"/>
      <c r="Q6" s="620"/>
      <c r="R6" s="621">
        <v>64505</v>
      </c>
      <c r="S6" s="622"/>
      <c r="T6" s="622"/>
      <c r="U6" s="622"/>
      <c r="V6" s="622"/>
      <c r="W6" s="622"/>
      <c r="X6" s="622"/>
      <c r="Y6" s="623"/>
      <c r="Z6" s="624">
        <v>0.8</v>
      </c>
      <c r="AA6" s="624"/>
      <c r="AB6" s="624"/>
      <c r="AC6" s="624"/>
      <c r="AD6" s="625">
        <v>64505</v>
      </c>
      <c r="AE6" s="625"/>
      <c r="AF6" s="625"/>
      <c r="AG6" s="625"/>
      <c r="AH6" s="625"/>
      <c r="AI6" s="625"/>
      <c r="AJ6" s="625"/>
      <c r="AK6" s="625"/>
      <c r="AL6" s="626">
        <v>1.5</v>
      </c>
      <c r="AM6" s="627"/>
      <c r="AN6" s="627"/>
      <c r="AO6" s="628"/>
      <c r="AP6" s="618" t="s">
        <v>230</v>
      </c>
      <c r="AQ6" s="619"/>
      <c r="AR6" s="619"/>
      <c r="AS6" s="619"/>
      <c r="AT6" s="619"/>
      <c r="AU6" s="619"/>
      <c r="AV6" s="619"/>
      <c r="AW6" s="619"/>
      <c r="AX6" s="619"/>
      <c r="AY6" s="619"/>
      <c r="AZ6" s="619"/>
      <c r="BA6" s="619"/>
      <c r="BB6" s="619"/>
      <c r="BC6" s="619"/>
      <c r="BD6" s="619"/>
      <c r="BE6" s="619"/>
      <c r="BF6" s="620"/>
      <c r="BG6" s="621">
        <v>1519710</v>
      </c>
      <c r="BH6" s="622"/>
      <c r="BI6" s="622"/>
      <c r="BJ6" s="622"/>
      <c r="BK6" s="622"/>
      <c r="BL6" s="622"/>
      <c r="BM6" s="622"/>
      <c r="BN6" s="623"/>
      <c r="BO6" s="624">
        <v>98.1</v>
      </c>
      <c r="BP6" s="624"/>
      <c r="BQ6" s="624"/>
      <c r="BR6" s="624"/>
      <c r="BS6" s="625">
        <v>95439</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89850</v>
      </c>
      <c r="CS6" s="622"/>
      <c r="CT6" s="622"/>
      <c r="CU6" s="622"/>
      <c r="CV6" s="622"/>
      <c r="CW6" s="622"/>
      <c r="CX6" s="622"/>
      <c r="CY6" s="623"/>
      <c r="CZ6" s="615">
        <v>1.1000000000000001</v>
      </c>
      <c r="DA6" s="616"/>
      <c r="DB6" s="616"/>
      <c r="DC6" s="635"/>
      <c r="DD6" s="630" t="s">
        <v>130</v>
      </c>
      <c r="DE6" s="622"/>
      <c r="DF6" s="622"/>
      <c r="DG6" s="622"/>
      <c r="DH6" s="622"/>
      <c r="DI6" s="622"/>
      <c r="DJ6" s="622"/>
      <c r="DK6" s="622"/>
      <c r="DL6" s="622"/>
      <c r="DM6" s="622"/>
      <c r="DN6" s="622"/>
      <c r="DO6" s="622"/>
      <c r="DP6" s="623"/>
      <c r="DQ6" s="630">
        <v>89850</v>
      </c>
      <c r="DR6" s="622"/>
      <c r="DS6" s="622"/>
      <c r="DT6" s="622"/>
      <c r="DU6" s="622"/>
      <c r="DV6" s="622"/>
      <c r="DW6" s="622"/>
      <c r="DX6" s="622"/>
      <c r="DY6" s="622"/>
      <c r="DZ6" s="622"/>
      <c r="EA6" s="622"/>
      <c r="EB6" s="622"/>
      <c r="EC6" s="631"/>
    </row>
    <row r="7" spans="2:143" ht="11.25" customHeight="1" x14ac:dyDescent="0.2">
      <c r="B7" s="618" t="s">
        <v>232</v>
      </c>
      <c r="C7" s="619"/>
      <c r="D7" s="619"/>
      <c r="E7" s="619"/>
      <c r="F7" s="619"/>
      <c r="G7" s="619"/>
      <c r="H7" s="619"/>
      <c r="I7" s="619"/>
      <c r="J7" s="619"/>
      <c r="K7" s="619"/>
      <c r="L7" s="619"/>
      <c r="M7" s="619"/>
      <c r="N7" s="619"/>
      <c r="O7" s="619"/>
      <c r="P7" s="619"/>
      <c r="Q7" s="620"/>
      <c r="R7" s="621">
        <v>1914</v>
      </c>
      <c r="S7" s="622"/>
      <c r="T7" s="622"/>
      <c r="U7" s="622"/>
      <c r="V7" s="622"/>
      <c r="W7" s="622"/>
      <c r="X7" s="622"/>
      <c r="Y7" s="623"/>
      <c r="Z7" s="624">
        <v>0</v>
      </c>
      <c r="AA7" s="624"/>
      <c r="AB7" s="624"/>
      <c r="AC7" s="624"/>
      <c r="AD7" s="625">
        <v>1914</v>
      </c>
      <c r="AE7" s="625"/>
      <c r="AF7" s="625"/>
      <c r="AG7" s="625"/>
      <c r="AH7" s="625"/>
      <c r="AI7" s="625"/>
      <c r="AJ7" s="625"/>
      <c r="AK7" s="625"/>
      <c r="AL7" s="626">
        <v>0</v>
      </c>
      <c r="AM7" s="627"/>
      <c r="AN7" s="627"/>
      <c r="AO7" s="628"/>
      <c r="AP7" s="618" t="s">
        <v>233</v>
      </c>
      <c r="AQ7" s="619"/>
      <c r="AR7" s="619"/>
      <c r="AS7" s="619"/>
      <c r="AT7" s="619"/>
      <c r="AU7" s="619"/>
      <c r="AV7" s="619"/>
      <c r="AW7" s="619"/>
      <c r="AX7" s="619"/>
      <c r="AY7" s="619"/>
      <c r="AZ7" s="619"/>
      <c r="BA7" s="619"/>
      <c r="BB7" s="619"/>
      <c r="BC7" s="619"/>
      <c r="BD7" s="619"/>
      <c r="BE7" s="619"/>
      <c r="BF7" s="620"/>
      <c r="BG7" s="621">
        <v>647515</v>
      </c>
      <c r="BH7" s="622"/>
      <c r="BI7" s="622"/>
      <c r="BJ7" s="622"/>
      <c r="BK7" s="622"/>
      <c r="BL7" s="622"/>
      <c r="BM7" s="622"/>
      <c r="BN7" s="623"/>
      <c r="BO7" s="624">
        <v>41.8</v>
      </c>
      <c r="BP7" s="624"/>
      <c r="BQ7" s="624"/>
      <c r="BR7" s="624"/>
      <c r="BS7" s="625">
        <v>11928</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2013798</v>
      </c>
      <c r="CS7" s="622"/>
      <c r="CT7" s="622"/>
      <c r="CU7" s="622"/>
      <c r="CV7" s="622"/>
      <c r="CW7" s="622"/>
      <c r="CX7" s="622"/>
      <c r="CY7" s="623"/>
      <c r="CZ7" s="624">
        <v>24.9</v>
      </c>
      <c r="DA7" s="624"/>
      <c r="DB7" s="624"/>
      <c r="DC7" s="624"/>
      <c r="DD7" s="630">
        <v>95764</v>
      </c>
      <c r="DE7" s="622"/>
      <c r="DF7" s="622"/>
      <c r="DG7" s="622"/>
      <c r="DH7" s="622"/>
      <c r="DI7" s="622"/>
      <c r="DJ7" s="622"/>
      <c r="DK7" s="622"/>
      <c r="DL7" s="622"/>
      <c r="DM7" s="622"/>
      <c r="DN7" s="622"/>
      <c r="DO7" s="622"/>
      <c r="DP7" s="623"/>
      <c r="DQ7" s="630">
        <v>1400847</v>
      </c>
      <c r="DR7" s="622"/>
      <c r="DS7" s="622"/>
      <c r="DT7" s="622"/>
      <c r="DU7" s="622"/>
      <c r="DV7" s="622"/>
      <c r="DW7" s="622"/>
      <c r="DX7" s="622"/>
      <c r="DY7" s="622"/>
      <c r="DZ7" s="622"/>
      <c r="EA7" s="622"/>
      <c r="EB7" s="622"/>
      <c r="EC7" s="631"/>
    </row>
    <row r="8" spans="2:143" ht="11.25" customHeight="1" x14ac:dyDescent="0.2">
      <c r="B8" s="618" t="s">
        <v>235</v>
      </c>
      <c r="C8" s="619"/>
      <c r="D8" s="619"/>
      <c r="E8" s="619"/>
      <c r="F8" s="619"/>
      <c r="G8" s="619"/>
      <c r="H8" s="619"/>
      <c r="I8" s="619"/>
      <c r="J8" s="619"/>
      <c r="K8" s="619"/>
      <c r="L8" s="619"/>
      <c r="M8" s="619"/>
      <c r="N8" s="619"/>
      <c r="O8" s="619"/>
      <c r="P8" s="619"/>
      <c r="Q8" s="620"/>
      <c r="R8" s="621">
        <v>3813</v>
      </c>
      <c r="S8" s="622"/>
      <c r="T8" s="622"/>
      <c r="U8" s="622"/>
      <c r="V8" s="622"/>
      <c r="W8" s="622"/>
      <c r="X8" s="622"/>
      <c r="Y8" s="623"/>
      <c r="Z8" s="624">
        <v>0</v>
      </c>
      <c r="AA8" s="624"/>
      <c r="AB8" s="624"/>
      <c r="AC8" s="624"/>
      <c r="AD8" s="625">
        <v>3813</v>
      </c>
      <c r="AE8" s="625"/>
      <c r="AF8" s="625"/>
      <c r="AG8" s="625"/>
      <c r="AH8" s="625"/>
      <c r="AI8" s="625"/>
      <c r="AJ8" s="625"/>
      <c r="AK8" s="625"/>
      <c r="AL8" s="626">
        <v>0.1</v>
      </c>
      <c r="AM8" s="627"/>
      <c r="AN8" s="627"/>
      <c r="AO8" s="628"/>
      <c r="AP8" s="618" t="s">
        <v>236</v>
      </c>
      <c r="AQ8" s="619"/>
      <c r="AR8" s="619"/>
      <c r="AS8" s="619"/>
      <c r="AT8" s="619"/>
      <c r="AU8" s="619"/>
      <c r="AV8" s="619"/>
      <c r="AW8" s="619"/>
      <c r="AX8" s="619"/>
      <c r="AY8" s="619"/>
      <c r="AZ8" s="619"/>
      <c r="BA8" s="619"/>
      <c r="BB8" s="619"/>
      <c r="BC8" s="619"/>
      <c r="BD8" s="619"/>
      <c r="BE8" s="619"/>
      <c r="BF8" s="620"/>
      <c r="BG8" s="621">
        <v>27958</v>
      </c>
      <c r="BH8" s="622"/>
      <c r="BI8" s="622"/>
      <c r="BJ8" s="622"/>
      <c r="BK8" s="622"/>
      <c r="BL8" s="622"/>
      <c r="BM8" s="622"/>
      <c r="BN8" s="623"/>
      <c r="BO8" s="624">
        <v>1.8</v>
      </c>
      <c r="BP8" s="624"/>
      <c r="BQ8" s="624"/>
      <c r="BR8" s="624"/>
      <c r="BS8" s="630" t="s">
        <v>130</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2998977</v>
      </c>
      <c r="CS8" s="622"/>
      <c r="CT8" s="622"/>
      <c r="CU8" s="622"/>
      <c r="CV8" s="622"/>
      <c r="CW8" s="622"/>
      <c r="CX8" s="622"/>
      <c r="CY8" s="623"/>
      <c r="CZ8" s="624">
        <v>37</v>
      </c>
      <c r="DA8" s="624"/>
      <c r="DB8" s="624"/>
      <c r="DC8" s="624"/>
      <c r="DD8" s="630">
        <v>15969</v>
      </c>
      <c r="DE8" s="622"/>
      <c r="DF8" s="622"/>
      <c r="DG8" s="622"/>
      <c r="DH8" s="622"/>
      <c r="DI8" s="622"/>
      <c r="DJ8" s="622"/>
      <c r="DK8" s="622"/>
      <c r="DL8" s="622"/>
      <c r="DM8" s="622"/>
      <c r="DN8" s="622"/>
      <c r="DO8" s="622"/>
      <c r="DP8" s="623"/>
      <c r="DQ8" s="630">
        <v>1436600</v>
      </c>
      <c r="DR8" s="622"/>
      <c r="DS8" s="622"/>
      <c r="DT8" s="622"/>
      <c r="DU8" s="622"/>
      <c r="DV8" s="622"/>
      <c r="DW8" s="622"/>
      <c r="DX8" s="622"/>
      <c r="DY8" s="622"/>
      <c r="DZ8" s="622"/>
      <c r="EA8" s="622"/>
      <c r="EB8" s="622"/>
      <c r="EC8" s="631"/>
    </row>
    <row r="9" spans="2:143" ht="11.25" customHeight="1" x14ac:dyDescent="0.2">
      <c r="B9" s="618" t="s">
        <v>238</v>
      </c>
      <c r="C9" s="619"/>
      <c r="D9" s="619"/>
      <c r="E9" s="619"/>
      <c r="F9" s="619"/>
      <c r="G9" s="619"/>
      <c r="H9" s="619"/>
      <c r="I9" s="619"/>
      <c r="J9" s="619"/>
      <c r="K9" s="619"/>
      <c r="L9" s="619"/>
      <c r="M9" s="619"/>
      <c r="N9" s="619"/>
      <c r="O9" s="619"/>
      <c r="P9" s="619"/>
      <c r="Q9" s="620"/>
      <c r="R9" s="621">
        <v>3688</v>
      </c>
      <c r="S9" s="622"/>
      <c r="T9" s="622"/>
      <c r="U9" s="622"/>
      <c r="V9" s="622"/>
      <c r="W9" s="622"/>
      <c r="X9" s="622"/>
      <c r="Y9" s="623"/>
      <c r="Z9" s="624">
        <v>0</v>
      </c>
      <c r="AA9" s="624"/>
      <c r="AB9" s="624"/>
      <c r="AC9" s="624"/>
      <c r="AD9" s="625">
        <v>3688</v>
      </c>
      <c r="AE9" s="625"/>
      <c r="AF9" s="625"/>
      <c r="AG9" s="625"/>
      <c r="AH9" s="625"/>
      <c r="AI9" s="625"/>
      <c r="AJ9" s="625"/>
      <c r="AK9" s="625"/>
      <c r="AL9" s="626">
        <v>0.1</v>
      </c>
      <c r="AM9" s="627"/>
      <c r="AN9" s="627"/>
      <c r="AO9" s="628"/>
      <c r="AP9" s="618" t="s">
        <v>239</v>
      </c>
      <c r="AQ9" s="619"/>
      <c r="AR9" s="619"/>
      <c r="AS9" s="619"/>
      <c r="AT9" s="619"/>
      <c r="AU9" s="619"/>
      <c r="AV9" s="619"/>
      <c r="AW9" s="619"/>
      <c r="AX9" s="619"/>
      <c r="AY9" s="619"/>
      <c r="AZ9" s="619"/>
      <c r="BA9" s="619"/>
      <c r="BB9" s="619"/>
      <c r="BC9" s="619"/>
      <c r="BD9" s="619"/>
      <c r="BE9" s="619"/>
      <c r="BF9" s="620"/>
      <c r="BG9" s="621">
        <v>525558</v>
      </c>
      <c r="BH9" s="622"/>
      <c r="BI9" s="622"/>
      <c r="BJ9" s="622"/>
      <c r="BK9" s="622"/>
      <c r="BL9" s="622"/>
      <c r="BM9" s="622"/>
      <c r="BN9" s="623"/>
      <c r="BO9" s="624">
        <v>33.9</v>
      </c>
      <c r="BP9" s="624"/>
      <c r="BQ9" s="624"/>
      <c r="BR9" s="624"/>
      <c r="BS9" s="630" t="s">
        <v>240</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601557</v>
      </c>
      <c r="CS9" s="622"/>
      <c r="CT9" s="622"/>
      <c r="CU9" s="622"/>
      <c r="CV9" s="622"/>
      <c r="CW9" s="622"/>
      <c r="CX9" s="622"/>
      <c r="CY9" s="623"/>
      <c r="CZ9" s="624">
        <v>7.4</v>
      </c>
      <c r="DA9" s="624"/>
      <c r="DB9" s="624"/>
      <c r="DC9" s="624"/>
      <c r="DD9" s="630">
        <v>111962</v>
      </c>
      <c r="DE9" s="622"/>
      <c r="DF9" s="622"/>
      <c r="DG9" s="622"/>
      <c r="DH9" s="622"/>
      <c r="DI9" s="622"/>
      <c r="DJ9" s="622"/>
      <c r="DK9" s="622"/>
      <c r="DL9" s="622"/>
      <c r="DM9" s="622"/>
      <c r="DN9" s="622"/>
      <c r="DO9" s="622"/>
      <c r="DP9" s="623"/>
      <c r="DQ9" s="630">
        <v>491100</v>
      </c>
      <c r="DR9" s="622"/>
      <c r="DS9" s="622"/>
      <c r="DT9" s="622"/>
      <c r="DU9" s="622"/>
      <c r="DV9" s="622"/>
      <c r="DW9" s="622"/>
      <c r="DX9" s="622"/>
      <c r="DY9" s="622"/>
      <c r="DZ9" s="622"/>
      <c r="EA9" s="622"/>
      <c r="EB9" s="622"/>
      <c r="EC9" s="631"/>
    </row>
    <row r="10" spans="2:143" ht="11.25" customHeight="1" x14ac:dyDescent="0.2">
      <c r="B10" s="618" t="s">
        <v>242</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24" t="s">
        <v>240</v>
      </c>
      <c r="AA10" s="624"/>
      <c r="AB10" s="624"/>
      <c r="AC10" s="624"/>
      <c r="AD10" s="625" t="s">
        <v>240</v>
      </c>
      <c r="AE10" s="625"/>
      <c r="AF10" s="625"/>
      <c r="AG10" s="625"/>
      <c r="AH10" s="625"/>
      <c r="AI10" s="625"/>
      <c r="AJ10" s="625"/>
      <c r="AK10" s="625"/>
      <c r="AL10" s="626" t="s">
        <v>130</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34047</v>
      </c>
      <c r="BH10" s="622"/>
      <c r="BI10" s="622"/>
      <c r="BJ10" s="622"/>
      <c r="BK10" s="622"/>
      <c r="BL10" s="622"/>
      <c r="BM10" s="622"/>
      <c r="BN10" s="623"/>
      <c r="BO10" s="624">
        <v>2.2000000000000002</v>
      </c>
      <c r="BP10" s="624"/>
      <c r="BQ10" s="624"/>
      <c r="BR10" s="624"/>
      <c r="BS10" s="630" t="s">
        <v>130</v>
      </c>
      <c r="BT10" s="622"/>
      <c r="BU10" s="622"/>
      <c r="BV10" s="622"/>
      <c r="BW10" s="622"/>
      <c r="BX10" s="622"/>
      <c r="BY10" s="622"/>
      <c r="BZ10" s="622"/>
      <c r="CA10" s="622"/>
      <c r="CB10" s="631"/>
      <c r="CD10" s="636" t="s">
        <v>244</v>
      </c>
      <c r="CE10" s="637"/>
      <c r="CF10" s="637"/>
      <c r="CG10" s="637"/>
      <c r="CH10" s="637"/>
      <c r="CI10" s="637"/>
      <c r="CJ10" s="637"/>
      <c r="CK10" s="637"/>
      <c r="CL10" s="637"/>
      <c r="CM10" s="637"/>
      <c r="CN10" s="637"/>
      <c r="CO10" s="637"/>
      <c r="CP10" s="637"/>
      <c r="CQ10" s="638"/>
      <c r="CR10" s="621" t="s">
        <v>130</v>
      </c>
      <c r="CS10" s="622"/>
      <c r="CT10" s="622"/>
      <c r="CU10" s="622"/>
      <c r="CV10" s="622"/>
      <c r="CW10" s="622"/>
      <c r="CX10" s="622"/>
      <c r="CY10" s="623"/>
      <c r="CZ10" s="624" t="s">
        <v>240</v>
      </c>
      <c r="DA10" s="624"/>
      <c r="DB10" s="624"/>
      <c r="DC10" s="624"/>
      <c r="DD10" s="630" t="s">
        <v>240</v>
      </c>
      <c r="DE10" s="622"/>
      <c r="DF10" s="622"/>
      <c r="DG10" s="622"/>
      <c r="DH10" s="622"/>
      <c r="DI10" s="622"/>
      <c r="DJ10" s="622"/>
      <c r="DK10" s="622"/>
      <c r="DL10" s="622"/>
      <c r="DM10" s="622"/>
      <c r="DN10" s="622"/>
      <c r="DO10" s="622"/>
      <c r="DP10" s="623"/>
      <c r="DQ10" s="630" t="s">
        <v>240</v>
      </c>
      <c r="DR10" s="622"/>
      <c r="DS10" s="622"/>
      <c r="DT10" s="622"/>
      <c r="DU10" s="622"/>
      <c r="DV10" s="622"/>
      <c r="DW10" s="622"/>
      <c r="DX10" s="622"/>
      <c r="DY10" s="622"/>
      <c r="DZ10" s="622"/>
      <c r="EA10" s="622"/>
      <c r="EB10" s="622"/>
      <c r="EC10" s="631"/>
    </row>
    <row r="11" spans="2:143" ht="11.25" customHeight="1" x14ac:dyDescent="0.2">
      <c r="B11" s="618" t="s">
        <v>245</v>
      </c>
      <c r="C11" s="619"/>
      <c r="D11" s="619"/>
      <c r="E11" s="619"/>
      <c r="F11" s="619"/>
      <c r="G11" s="619"/>
      <c r="H11" s="619"/>
      <c r="I11" s="619"/>
      <c r="J11" s="619"/>
      <c r="K11" s="619"/>
      <c r="L11" s="619"/>
      <c r="M11" s="619"/>
      <c r="N11" s="619"/>
      <c r="O11" s="619"/>
      <c r="P11" s="619"/>
      <c r="Q11" s="620"/>
      <c r="R11" s="621" t="s">
        <v>240</v>
      </c>
      <c r="S11" s="622"/>
      <c r="T11" s="622"/>
      <c r="U11" s="622"/>
      <c r="V11" s="622"/>
      <c r="W11" s="622"/>
      <c r="X11" s="622"/>
      <c r="Y11" s="623"/>
      <c r="Z11" s="624" t="s">
        <v>130</v>
      </c>
      <c r="AA11" s="624"/>
      <c r="AB11" s="624"/>
      <c r="AC11" s="624"/>
      <c r="AD11" s="625" t="s">
        <v>130</v>
      </c>
      <c r="AE11" s="625"/>
      <c r="AF11" s="625"/>
      <c r="AG11" s="625"/>
      <c r="AH11" s="625"/>
      <c r="AI11" s="625"/>
      <c r="AJ11" s="625"/>
      <c r="AK11" s="625"/>
      <c r="AL11" s="626" t="s">
        <v>130</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59952</v>
      </c>
      <c r="BH11" s="622"/>
      <c r="BI11" s="622"/>
      <c r="BJ11" s="622"/>
      <c r="BK11" s="622"/>
      <c r="BL11" s="622"/>
      <c r="BM11" s="622"/>
      <c r="BN11" s="623"/>
      <c r="BO11" s="624">
        <v>3.9</v>
      </c>
      <c r="BP11" s="624"/>
      <c r="BQ11" s="624"/>
      <c r="BR11" s="624"/>
      <c r="BS11" s="630">
        <v>11928</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351833</v>
      </c>
      <c r="CS11" s="622"/>
      <c r="CT11" s="622"/>
      <c r="CU11" s="622"/>
      <c r="CV11" s="622"/>
      <c r="CW11" s="622"/>
      <c r="CX11" s="622"/>
      <c r="CY11" s="623"/>
      <c r="CZ11" s="624">
        <v>4.3</v>
      </c>
      <c r="DA11" s="624"/>
      <c r="DB11" s="624"/>
      <c r="DC11" s="624"/>
      <c r="DD11" s="630">
        <v>75377</v>
      </c>
      <c r="DE11" s="622"/>
      <c r="DF11" s="622"/>
      <c r="DG11" s="622"/>
      <c r="DH11" s="622"/>
      <c r="DI11" s="622"/>
      <c r="DJ11" s="622"/>
      <c r="DK11" s="622"/>
      <c r="DL11" s="622"/>
      <c r="DM11" s="622"/>
      <c r="DN11" s="622"/>
      <c r="DO11" s="622"/>
      <c r="DP11" s="623"/>
      <c r="DQ11" s="630">
        <v>160720</v>
      </c>
      <c r="DR11" s="622"/>
      <c r="DS11" s="622"/>
      <c r="DT11" s="622"/>
      <c r="DU11" s="622"/>
      <c r="DV11" s="622"/>
      <c r="DW11" s="622"/>
      <c r="DX11" s="622"/>
      <c r="DY11" s="622"/>
      <c r="DZ11" s="622"/>
      <c r="EA11" s="622"/>
      <c r="EB11" s="622"/>
      <c r="EC11" s="631"/>
    </row>
    <row r="12" spans="2:143" ht="11.25" customHeight="1" x14ac:dyDescent="0.2">
      <c r="B12" s="618" t="s">
        <v>248</v>
      </c>
      <c r="C12" s="619"/>
      <c r="D12" s="619"/>
      <c r="E12" s="619"/>
      <c r="F12" s="619"/>
      <c r="G12" s="619"/>
      <c r="H12" s="619"/>
      <c r="I12" s="619"/>
      <c r="J12" s="619"/>
      <c r="K12" s="619"/>
      <c r="L12" s="619"/>
      <c r="M12" s="619"/>
      <c r="N12" s="619"/>
      <c r="O12" s="619"/>
      <c r="P12" s="619"/>
      <c r="Q12" s="620"/>
      <c r="R12" s="621">
        <v>320516</v>
      </c>
      <c r="S12" s="622"/>
      <c r="T12" s="622"/>
      <c r="U12" s="622"/>
      <c r="V12" s="622"/>
      <c r="W12" s="622"/>
      <c r="X12" s="622"/>
      <c r="Y12" s="623"/>
      <c r="Z12" s="624">
        <v>3.8</v>
      </c>
      <c r="AA12" s="624"/>
      <c r="AB12" s="624"/>
      <c r="AC12" s="624"/>
      <c r="AD12" s="625">
        <v>320516</v>
      </c>
      <c r="AE12" s="625"/>
      <c r="AF12" s="625"/>
      <c r="AG12" s="625"/>
      <c r="AH12" s="625"/>
      <c r="AI12" s="625"/>
      <c r="AJ12" s="625"/>
      <c r="AK12" s="625"/>
      <c r="AL12" s="626">
        <v>7.6</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680713</v>
      </c>
      <c r="BH12" s="622"/>
      <c r="BI12" s="622"/>
      <c r="BJ12" s="622"/>
      <c r="BK12" s="622"/>
      <c r="BL12" s="622"/>
      <c r="BM12" s="622"/>
      <c r="BN12" s="623"/>
      <c r="BO12" s="624">
        <v>44</v>
      </c>
      <c r="BP12" s="624"/>
      <c r="BQ12" s="624"/>
      <c r="BR12" s="624"/>
      <c r="BS12" s="630">
        <v>83511</v>
      </c>
      <c r="BT12" s="622"/>
      <c r="BU12" s="622"/>
      <c r="BV12" s="622"/>
      <c r="BW12" s="622"/>
      <c r="BX12" s="622"/>
      <c r="BY12" s="622"/>
      <c r="BZ12" s="622"/>
      <c r="CA12" s="622"/>
      <c r="CB12" s="631"/>
      <c r="CD12" s="636" t="s">
        <v>250</v>
      </c>
      <c r="CE12" s="637"/>
      <c r="CF12" s="637"/>
      <c r="CG12" s="637"/>
      <c r="CH12" s="637"/>
      <c r="CI12" s="637"/>
      <c r="CJ12" s="637"/>
      <c r="CK12" s="637"/>
      <c r="CL12" s="637"/>
      <c r="CM12" s="637"/>
      <c r="CN12" s="637"/>
      <c r="CO12" s="637"/>
      <c r="CP12" s="637"/>
      <c r="CQ12" s="638"/>
      <c r="CR12" s="621">
        <v>83667</v>
      </c>
      <c r="CS12" s="622"/>
      <c r="CT12" s="622"/>
      <c r="CU12" s="622"/>
      <c r="CV12" s="622"/>
      <c r="CW12" s="622"/>
      <c r="CX12" s="622"/>
      <c r="CY12" s="623"/>
      <c r="CZ12" s="624">
        <v>1</v>
      </c>
      <c r="DA12" s="624"/>
      <c r="DB12" s="624"/>
      <c r="DC12" s="624"/>
      <c r="DD12" s="630">
        <v>14111</v>
      </c>
      <c r="DE12" s="622"/>
      <c r="DF12" s="622"/>
      <c r="DG12" s="622"/>
      <c r="DH12" s="622"/>
      <c r="DI12" s="622"/>
      <c r="DJ12" s="622"/>
      <c r="DK12" s="622"/>
      <c r="DL12" s="622"/>
      <c r="DM12" s="622"/>
      <c r="DN12" s="622"/>
      <c r="DO12" s="622"/>
      <c r="DP12" s="623"/>
      <c r="DQ12" s="630">
        <v>59074</v>
      </c>
      <c r="DR12" s="622"/>
      <c r="DS12" s="622"/>
      <c r="DT12" s="622"/>
      <c r="DU12" s="622"/>
      <c r="DV12" s="622"/>
      <c r="DW12" s="622"/>
      <c r="DX12" s="622"/>
      <c r="DY12" s="622"/>
      <c r="DZ12" s="622"/>
      <c r="EA12" s="622"/>
      <c r="EB12" s="622"/>
      <c r="EC12" s="631"/>
    </row>
    <row r="13" spans="2:143" ht="11.25" customHeight="1" x14ac:dyDescent="0.2">
      <c r="B13" s="618" t="s">
        <v>251</v>
      </c>
      <c r="C13" s="619"/>
      <c r="D13" s="619"/>
      <c r="E13" s="619"/>
      <c r="F13" s="619"/>
      <c r="G13" s="619"/>
      <c r="H13" s="619"/>
      <c r="I13" s="619"/>
      <c r="J13" s="619"/>
      <c r="K13" s="619"/>
      <c r="L13" s="619"/>
      <c r="M13" s="619"/>
      <c r="N13" s="619"/>
      <c r="O13" s="619"/>
      <c r="P13" s="619"/>
      <c r="Q13" s="620"/>
      <c r="R13" s="621">
        <v>401</v>
      </c>
      <c r="S13" s="622"/>
      <c r="T13" s="622"/>
      <c r="U13" s="622"/>
      <c r="V13" s="622"/>
      <c r="W13" s="622"/>
      <c r="X13" s="622"/>
      <c r="Y13" s="623"/>
      <c r="Z13" s="624">
        <v>0</v>
      </c>
      <c r="AA13" s="624"/>
      <c r="AB13" s="624"/>
      <c r="AC13" s="624"/>
      <c r="AD13" s="625">
        <v>401</v>
      </c>
      <c r="AE13" s="625"/>
      <c r="AF13" s="625"/>
      <c r="AG13" s="625"/>
      <c r="AH13" s="625"/>
      <c r="AI13" s="625"/>
      <c r="AJ13" s="625"/>
      <c r="AK13" s="625"/>
      <c r="AL13" s="626">
        <v>0</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676212</v>
      </c>
      <c r="BH13" s="622"/>
      <c r="BI13" s="622"/>
      <c r="BJ13" s="622"/>
      <c r="BK13" s="622"/>
      <c r="BL13" s="622"/>
      <c r="BM13" s="622"/>
      <c r="BN13" s="623"/>
      <c r="BO13" s="624">
        <v>43.7</v>
      </c>
      <c r="BP13" s="624"/>
      <c r="BQ13" s="624"/>
      <c r="BR13" s="624"/>
      <c r="BS13" s="630">
        <v>83511</v>
      </c>
      <c r="BT13" s="622"/>
      <c r="BU13" s="622"/>
      <c r="BV13" s="622"/>
      <c r="BW13" s="622"/>
      <c r="BX13" s="622"/>
      <c r="BY13" s="622"/>
      <c r="BZ13" s="622"/>
      <c r="CA13" s="622"/>
      <c r="CB13" s="631"/>
      <c r="CD13" s="636" t="s">
        <v>253</v>
      </c>
      <c r="CE13" s="637"/>
      <c r="CF13" s="637"/>
      <c r="CG13" s="637"/>
      <c r="CH13" s="637"/>
      <c r="CI13" s="637"/>
      <c r="CJ13" s="637"/>
      <c r="CK13" s="637"/>
      <c r="CL13" s="637"/>
      <c r="CM13" s="637"/>
      <c r="CN13" s="637"/>
      <c r="CO13" s="637"/>
      <c r="CP13" s="637"/>
      <c r="CQ13" s="638"/>
      <c r="CR13" s="621">
        <v>562432</v>
      </c>
      <c r="CS13" s="622"/>
      <c r="CT13" s="622"/>
      <c r="CU13" s="622"/>
      <c r="CV13" s="622"/>
      <c r="CW13" s="622"/>
      <c r="CX13" s="622"/>
      <c r="CY13" s="623"/>
      <c r="CZ13" s="624">
        <v>6.9</v>
      </c>
      <c r="DA13" s="624"/>
      <c r="DB13" s="624"/>
      <c r="DC13" s="624"/>
      <c r="DD13" s="630">
        <v>477354</v>
      </c>
      <c r="DE13" s="622"/>
      <c r="DF13" s="622"/>
      <c r="DG13" s="622"/>
      <c r="DH13" s="622"/>
      <c r="DI13" s="622"/>
      <c r="DJ13" s="622"/>
      <c r="DK13" s="622"/>
      <c r="DL13" s="622"/>
      <c r="DM13" s="622"/>
      <c r="DN13" s="622"/>
      <c r="DO13" s="622"/>
      <c r="DP13" s="623"/>
      <c r="DQ13" s="630">
        <v>134373</v>
      </c>
      <c r="DR13" s="622"/>
      <c r="DS13" s="622"/>
      <c r="DT13" s="622"/>
      <c r="DU13" s="622"/>
      <c r="DV13" s="622"/>
      <c r="DW13" s="622"/>
      <c r="DX13" s="622"/>
      <c r="DY13" s="622"/>
      <c r="DZ13" s="622"/>
      <c r="EA13" s="622"/>
      <c r="EB13" s="622"/>
      <c r="EC13" s="631"/>
    </row>
    <row r="14" spans="2:143" ht="11.25" customHeight="1" x14ac:dyDescent="0.2">
      <c r="B14" s="618" t="s">
        <v>254</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24" t="s">
        <v>240</v>
      </c>
      <c r="AA14" s="624"/>
      <c r="AB14" s="624"/>
      <c r="AC14" s="624"/>
      <c r="AD14" s="625" t="s">
        <v>130</v>
      </c>
      <c r="AE14" s="625"/>
      <c r="AF14" s="625"/>
      <c r="AG14" s="625"/>
      <c r="AH14" s="625"/>
      <c r="AI14" s="625"/>
      <c r="AJ14" s="625"/>
      <c r="AK14" s="625"/>
      <c r="AL14" s="626" t="s">
        <v>130</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62701</v>
      </c>
      <c r="BH14" s="622"/>
      <c r="BI14" s="622"/>
      <c r="BJ14" s="622"/>
      <c r="BK14" s="622"/>
      <c r="BL14" s="622"/>
      <c r="BM14" s="622"/>
      <c r="BN14" s="623"/>
      <c r="BO14" s="624">
        <v>4</v>
      </c>
      <c r="BP14" s="624"/>
      <c r="BQ14" s="624"/>
      <c r="BR14" s="624"/>
      <c r="BS14" s="630" t="s">
        <v>130</v>
      </c>
      <c r="BT14" s="622"/>
      <c r="BU14" s="622"/>
      <c r="BV14" s="622"/>
      <c r="BW14" s="622"/>
      <c r="BX14" s="622"/>
      <c r="BY14" s="622"/>
      <c r="BZ14" s="622"/>
      <c r="CA14" s="622"/>
      <c r="CB14" s="631"/>
      <c r="CD14" s="636" t="s">
        <v>256</v>
      </c>
      <c r="CE14" s="637"/>
      <c r="CF14" s="637"/>
      <c r="CG14" s="637"/>
      <c r="CH14" s="637"/>
      <c r="CI14" s="637"/>
      <c r="CJ14" s="637"/>
      <c r="CK14" s="637"/>
      <c r="CL14" s="637"/>
      <c r="CM14" s="637"/>
      <c r="CN14" s="637"/>
      <c r="CO14" s="637"/>
      <c r="CP14" s="637"/>
      <c r="CQ14" s="638"/>
      <c r="CR14" s="621">
        <v>281243</v>
      </c>
      <c r="CS14" s="622"/>
      <c r="CT14" s="622"/>
      <c r="CU14" s="622"/>
      <c r="CV14" s="622"/>
      <c r="CW14" s="622"/>
      <c r="CX14" s="622"/>
      <c r="CY14" s="623"/>
      <c r="CZ14" s="624">
        <v>3.5</v>
      </c>
      <c r="DA14" s="624"/>
      <c r="DB14" s="624"/>
      <c r="DC14" s="624"/>
      <c r="DD14" s="630">
        <v>26815</v>
      </c>
      <c r="DE14" s="622"/>
      <c r="DF14" s="622"/>
      <c r="DG14" s="622"/>
      <c r="DH14" s="622"/>
      <c r="DI14" s="622"/>
      <c r="DJ14" s="622"/>
      <c r="DK14" s="622"/>
      <c r="DL14" s="622"/>
      <c r="DM14" s="622"/>
      <c r="DN14" s="622"/>
      <c r="DO14" s="622"/>
      <c r="DP14" s="623"/>
      <c r="DQ14" s="630">
        <v>261764</v>
      </c>
      <c r="DR14" s="622"/>
      <c r="DS14" s="622"/>
      <c r="DT14" s="622"/>
      <c r="DU14" s="622"/>
      <c r="DV14" s="622"/>
      <c r="DW14" s="622"/>
      <c r="DX14" s="622"/>
      <c r="DY14" s="622"/>
      <c r="DZ14" s="622"/>
      <c r="EA14" s="622"/>
      <c r="EB14" s="622"/>
      <c r="EC14" s="631"/>
    </row>
    <row r="15" spans="2:143" ht="11.25" customHeight="1" x14ac:dyDescent="0.2">
      <c r="B15" s="618" t="s">
        <v>257</v>
      </c>
      <c r="C15" s="619"/>
      <c r="D15" s="619"/>
      <c r="E15" s="619"/>
      <c r="F15" s="619"/>
      <c r="G15" s="619"/>
      <c r="H15" s="619"/>
      <c r="I15" s="619"/>
      <c r="J15" s="619"/>
      <c r="K15" s="619"/>
      <c r="L15" s="619"/>
      <c r="M15" s="619"/>
      <c r="N15" s="619"/>
      <c r="O15" s="619"/>
      <c r="P15" s="619"/>
      <c r="Q15" s="620"/>
      <c r="R15" s="621">
        <v>12129</v>
      </c>
      <c r="S15" s="622"/>
      <c r="T15" s="622"/>
      <c r="U15" s="622"/>
      <c r="V15" s="622"/>
      <c r="W15" s="622"/>
      <c r="X15" s="622"/>
      <c r="Y15" s="623"/>
      <c r="Z15" s="624">
        <v>0.1</v>
      </c>
      <c r="AA15" s="624"/>
      <c r="AB15" s="624"/>
      <c r="AC15" s="624"/>
      <c r="AD15" s="625">
        <v>12129</v>
      </c>
      <c r="AE15" s="625"/>
      <c r="AF15" s="625"/>
      <c r="AG15" s="625"/>
      <c r="AH15" s="625"/>
      <c r="AI15" s="625"/>
      <c r="AJ15" s="625"/>
      <c r="AK15" s="625"/>
      <c r="AL15" s="626">
        <v>0.3</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128781</v>
      </c>
      <c r="BH15" s="622"/>
      <c r="BI15" s="622"/>
      <c r="BJ15" s="622"/>
      <c r="BK15" s="622"/>
      <c r="BL15" s="622"/>
      <c r="BM15" s="622"/>
      <c r="BN15" s="623"/>
      <c r="BO15" s="624">
        <v>8.3000000000000007</v>
      </c>
      <c r="BP15" s="624"/>
      <c r="BQ15" s="624"/>
      <c r="BR15" s="624"/>
      <c r="BS15" s="630" t="s">
        <v>130</v>
      </c>
      <c r="BT15" s="622"/>
      <c r="BU15" s="622"/>
      <c r="BV15" s="622"/>
      <c r="BW15" s="622"/>
      <c r="BX15" s="622"/>
      <c r="BY15" s="622"/>
      <c r="BZ15" s="622"/>
      <c r="CA15" s="622"/>
      <c r="CB15" s="631"/>
      <c r="CD15" s="636" t="s">
        <v>259</v>
      </c>
      <c r="CE15" s="637"/>
      <c r="CF15" s="637"/>
      <c r="CG15" s="637"/>
      <c r="CH15" s="637"/>
      <c r="CI15" s="637"/>
      <c r="CJ15" s="637"/>
      <c r="CK15" s="637"/>
      <c r="CL15" s="637"/>
      <c r="CM15" s="637"/>
      <c r="CN15" s="637"/>
      <c r="CO15" s="637"/>
      <c r="CP15" s="637"/>
      <c r="CQ15" s="638"/>
      <c r="CR15" s="621">
        <v>531842</v>
      </c>
      <c r="CS15" s="622"/>
      <c r="CT15" s="622"/>
      <c r="CU15" s="622"/>
      <c r="CV15" s="622"/>
      <c r="CW15" s="622"/>
      <c r="CX15" s="622"/>
      <c r="CY15" s="623"/>
      <c r="CZ15" s="624">
        <v>6.6</v>
      </c>
      <c r="DA15" s="624"/>
      <c r="DB15" s="624"/>
      <c r="DC15" s="624"/>
      <c r="DD15" s="630">
        <v>55354</v>
      </c>
      <c r="DE15" s="622"/>
      <c r="DF15" s="622"/>
      <c r="DG15" s="622"/>
      <c r="DH15" s="622"/>
      <c r="DI15" s="622"/>
      <c r="DJ15" s="622"/>
      <c r="DK15" s="622"/>
      <c r="DL15" s="622"/>
      <c r="DM15" s="622"/>
      <c r="DN15" s="622"/>
      <c r="DO15" s="622"/>
      <c r="DP15" s="623"/>
      <c r="DQ15" s="630">
        <v>490882</v>
      </c>
      <c r="DR15" s="622"/>
      <c r="DS15" s="622"/>
      <c r="DT15" s="622"/>
      <c r="DU15" s="622"/>
      <c r="DV15" s="622"/>
      <c r="DW15" s="622"/>
      <c r="DX15" s="622"/>
      <c r="DY15" s="622"/>
      <c r="DZ15" s="622"/>
      <c r="EA15" s="622"/>
      <c r="EB15" s="622"/>
      <c r="EC15" s="631"/>
    </row>
    <row r="16" spans="2:143" ht="11.25" customHeight="1" x14ac:dyDescent="0.2">
      <c r="B16" s="618" t="s">
        <v>260</v>
      </c>
      <c r="C16" s="619"/>
      <c r="D16" s="619"/>
      <c r="E16" s="619"/>
      <c r="F16" s="619"/>
      <c r="G16" s="619"/>
      <c r="H16" s="619"/>
      <c r="I16" s="619"/>
      <c r="J16" s="619"/>
      <c r="K16" s="619"/>
      <c r="L16" s="619"/>
      <c r="M16" s="619"/>
      <c r="N16" s="619"/>
      <c r="O16" s="619"/>
      <c r="P16" s="619"/>
      <c r="Q16" s="620"/>
      <c r="R16" s="621" t="s">
        <v>130</v>
      </c>
      <c r="S16" s="622"/>
      <c r="T16" s="622"/>
      <c r="U16" s="622"/>
      <c r="V16" s="622"/>
      <c r="W16" s="622"/>
      <c r="X16" s="622"/>
      <c r="Y16" s="623"/>
      <c r="Z16" s="624" t="s">
        <v>240</v>
      </c>
      <c r="AA16" s="624"/>
      <c r="AB16" s="624"/>
      <c r="AC16" s="624"/>
      <c r="AD16" s="625" t="s">
        <v>130</v>
      </c>
      <c r="AE16" s="625"/>
      <c r="AF16" s="625"/>
      <c r="AG16" s="625"/>
      <c r="AH16" s="625"/>
      <c r="AI16" s="625"/>
      <c r="AJ16" s="625"/>
      <c r="AK16" s="625"/>
      <c r="AL16" s="626" t="s">
        <v>130</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24" t="s">
        <v>130</v>
      </c>
      <c r="BP16" s="624"/>
      <c r="BQ16" s="624"/>
      <c r="BR16" s="624"/>
      <c r="BS16" s="630" t="s">
        <v>240</v>
      </c>
      <c r="BT16" s="622"/>
      <c r="BU16" s="622"/>
      <c r="BV16" s="622"/>
      <c r="BW16" s="622"/>
      <c r="BX16" s="622"/>
      <c r="BY16" s="622"/>
      <c r="BZ16" s="622"/>
      <c r="CA16" s="622"/>
      <c r="CB16" s="631"/>
      <c r="CD16" s="636" t="s">
        <v>262</v>
      </c>
      <c r="CE16" s="637"/>
      <c r="CF16" s="637"/>
      <c r="CG16" s="637"/>
      <c r="CH16" s="637"/>
      <c r="CI16" s="637"/>
      <c r="CJ16" s="637"/>
      <c r="CK16" s="637"/>
      <c r="CL16" s="637"/>
      <c r="CM16" s="637"/>
      <c r="CN16" s="637"/>
      <c r="CO16" s="637"/>
      <c r="CP16" s="637"/>
      <c r="CQ16" s="638"/>
      <c r="CR16" s="621">
        <v>42654</v>
      </c>
      <c r="CS16" s="622"/>
      <c r="CT16" s="622"/>
      <c r="CU16" s="622"/>
      <c r="CV16" s="622"/>
      <c r="CW16" s="622"/>
      <c r="CX16" s="622"/>
      <c r="CY16" s="623"/>
      <c r="CZ16" s="624">
        <v>0.5</v>
      </c>
      <c r="DA16" s="624"/>
      <c r="DB16" s="624"/>
      <c r="DC16" s="624"/>
      <c r="DD16" s="630" t="s">
        <v>130</v>
      </c>
      <c r="DE16" s="622"/>
      <c r="DF16" s="622"/>
      <c r="DG16" s="622"/>
      <c r="DH16" s="622"/>
      <c r="DI16" s="622"/>
      <c r="DJ16" s="622"/>
      <c r="DK16" s="622"/>
      <c r="DL16" s="622"/>
      <c r="DM16" s="622"/>
      <c r="DN16" s="622"/>
      <c r="DO16" s="622"/>
      <c r="DP16" s="623"/>
      <c r="DQ16" s="630">
        <v>1208</v>
      </c>
      <c r="DR16" s="622"/>
      <c r="DS16" s="622"/>
      <c r="DT16" s="622"/>
      <c r="DU16" s="622"/>
      <c r="DV16" s="622"/>
      <c r="DW16" s="622"/>
      <c r="DX16" s="622"/>
      <c r="DY16" s="622"/>
      <c r="DZ16" s="622"/>
      <c r="EA16" s="622"/>
      <c r="EB16" s="622"/>
      <c r="EC16" s="631"/>
    </row>
    <row r="17" spans="2:133" ht="11.25" customHeight="1" x14ac:dyDescent="0.2">
      <c r="B17" s="618" t="s">
        <v>263</v>
      </c>
      <c r="C17" s="619"/>
      <c r="D17" s="619"/>
      <c r="E17" s="619"/>
      <c r="F17" s="619"/>
      <c r="G17" s="619"/>
      <c r="H17" s="619"/>
      <c r="I17" s="619"/>
      <c r="J17" s="619"/>
      <c r="K17" s="619"/>
      <c r="L17" s="619"/>
      <c r="M17" s="619"/>
      <c r="N17" s="619"/>
      <c r="O17" s="619"/>
      <c r="P17" s="619"/>
      <c r="Q17" s="620"/>
      <c r="R17" s="621">
        <v>11776</v>
      </c>
      <c r="S17" s="622"/>
      <c r="T17" s="622"/>
      <c r="U17" s="622"/>
      <c r="V17" s="622"/>
      <c r="W17" s="622"/>
      <c r="X17" s="622"/>
      <c r="Y17" s="623"/>
      <c r="Z17" s="624">
        <v>0.1</v>
      </c>
      <c r="AA17" s="624"/>
      <c r="AB17" s="624"/>
      <c r="AC17" s="624"/>
      <c r="AD17" s="625">
        <v>11776</v>
      </c>
      <c r="AE17" s="625"/>
      <c r="AF17" s="625"/>
      <c r="AG17" s="625"/>
      <c r="AH17" s="625"/>
      <c r="AI17" s="625"/>
      <c r="AJ17" s="625"/>
      <c r="AK17" s="625"/>
      <c r="AL17" s="626">
        <v>0.3</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t="s">
        <v>240</v>
      </c>
      <c r="BH17" s="622"/>
      <c r="BI17" s="622"/>
      <c r="BJ17" s="622"/>
      <c r="BK17" s="622"/>
      <c r="BL17" s="622"/>
      <c r="BM17" s="622"/>
      <c r="BN17" s="623"/>
      <c r="BO17" s="624" t="s">
        <v>240</v>
      </c>
      <c r="BP17" s="624"/>
      <c r="BQ17" s="624"/>
      <c r="BR17" s="624"/>
      <c r="BS17" s="630" t="s">
        <v>130</v>
      </c>
      <c r="BT17" s="622"/>
      <c r="BU17" s="622"/>
      <c r="BV17" s="622"/>
      <c r="BW17" s="622"/>
      <c r="BX17" s="622"/>
      <c r="BY17" s="622"/>
      <c r="BZ17" s="622"/>
      <c r="CA17" s="622"/>
      <c r="CB17" s="631"/>
      <c r="CD17" s="636" t="s">
        <v>265</v>
      </c>
      <c r="CE17" s="637"/>
      <c r="CF17" s="637"/>
      <c r="CG17" s="637"/>
      <c r="CH17" s="637"/>
      <c r="CI17" s="637"/>
      <c r="CJ17" s="637"/>
      <c r="CK17" s="637"/>
      <c r="CL17" s="637"/>
      <c r="CM17" s="637"/>
      <c r="CN17" s="637"/>
      <c r="CO17" s="637"/>
      <c r="CP17" s="637"/>
      <c r="CQ17" s="638"/>
      <c r="CR17" s="621">
        <v>542827</v>
      </c>
      <c r="CS17" s="622"/>
      <c r="CT17" s="622"/>
      <c r="CU17" s="622"/>
      <c r="CV17" s="622"/>
      <c r="CW17" s="622"/>
      <c r="CX17" s="622"/>
      <c r="CY17" s="623"/>
      <c r="CZ17" s="624">
        <v>6.7</v>
      </c>
      <c r="DA17" s="624"/>
      <c r="DB17" s="624"/>
      <c r="DC17" s="624"/>
      <c r="DD17" s="630" t="s">
        <v>130</v>
      </c>
      <c r="DE17" s="622"/>
      <c r="DF17" s="622"/>
      <c r="DG17" s="622"/>
      <c r="DH17" s="622"/>
      <c r="DI17" s="622"/>
      <c r="DJ17" s="622"/>
      <c r="DK17" s="622"/>
      <c r="DL17" s="622"/>
      <c r="DM17" s="622"/>
      <c r="DN17" s="622"/>
      <c r="DO17" s="622"/>
      <c r="DP17" s="623"/>
      <c r="DQ17" s="630">
        <v>506185</v>
      </c>
      <c r="DR17" s="622"/>
      <c r="DS17" s="622"/>
      <c r="DT17" s="622"/>
      <c r="DU17" s="622"/>
      <c r="DV17" s="622"/>
      <c r="DW17" s="622"/>
      <c r="DX17" s="622"/>
      <c r="DY17" s="622"/>
      <c r="DZ17" s="622"/>
      <c r="EA17" s="622"/>
      <c r="EB17" s="622"/>
      <c r="EC17" s="631"/>
    </row>
    <row r="18" spans="2:133" ht="11.25" customHeight="1" x14ac:dyDescent="0.2">
      <c r="B18" s="618" t="s">
        <v>266</v>
      </c>
      <c r="C18" s="619"/>
      <c r="D18" s="619"/>
      <c r="E18" s="619"/>
      <c r="F18" s="619"/>
      <c r="G18" s="619"/>
      <c r="H18" s="619"/>
      <c r="I18" s="619"/>
      <c r="J18" s="619"/>
      <c r="K18" s="619"/>
      <c r="L18" s="619"/>
      <c r="M18" s="619"/>
      <c r="N18" s="619"/>
      <c r="O18" s="619"/>
      <c r="P18" s="619"/>
      <c r="Q18" s="620"/>
      <c r="R18" s="621">
        <v>2396425</v>
      </c>
      <c r="S18" s="622"/>
      <c r="T18" s="622"/>
      <c r="U18" s="622"/>
      <c r="V18" s="622"/>
      <c r="W18" s="622"/>
      <c r="X18" s="622"/>
      <c r="Y18" s="623"/>
      <c r="Z18" s="624">
        <v>28.7</v>
      </c>
      <c r="AA18" s="624"/>
      <c r="AB18" s="624"/>
      <c r="AC18" s="624"/>
      <c r="AD18" s="625">
        <v>2236996</v>
      </c>
      <c r="AE18" s="625"/>
      <c r="AF18" s="625"/>
      <c r="AG18" s="625"/>
      <c r="AH18" s="625"/>
      <c r="AI18" s="625"/>
      <c r="AJ18" s="625"/>
      <c r="AK18" s="625"/>
      <c r="AL18" s="626">
        <v>53</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24" t="s">
        <v>130</v>
      </c>
      <c r="BP18" s="624"/>
      <c r="BQ18" s="624"/>
      <c r="BR18" s="624"/>
      <c r="BS18" s="630" t="s">
        <v>130</v>
      </c>
      <c r="BT18" s="622"/>
      <c r="BU18" s="622"/>
      <c r="BV18" s="622"/>
      <c r="BW18" s="622"/>
      <c r="BX18" s="622"/>
      <c r="BY18" s="622"/>
      <c r="BZ18" s="622"/>
      <c r="CA18" s="622"/>
      <c r="CB18" s="631"/>
      <c r="CD18" s="636" t="s">
        <v>268</v>
      </c>
      <c r="CE18" s="637"/>
      <c r="CF18" s="637"/>
      <c r="CG18" s="637"/>
      <c r="CH18" s="637"/>
      <c r="CI18" s="637"/>
      <c r="CJ18" s="637"/>
      <c r="CK18" s="637"/>
      <c r="CL18" s="637"/>
      <c r="CM18" s="637"/>
      <c r="CN18" s="637"/>
      <c r="CO18" s="637"/>
      <c r="CP18" s="637"/>
      <c r="CQ18" s="638"/>
      <c r="CR18" s="621" t="s">
        <v>130</v>
      </c>
      <c r="CS18" s="622"/>
      <c r="CT18" s="622"/>
      <c r="CU18" s="622"/>
      <c r="CV18" s="622"/>
      <c r="CW18" s="622"/>
      <c r="CX18" s="622"/>
      <c r="CY18" s="623"/>
      <c r="CZ18" s="624" t="s">
        <v>130</v>
      </c>
      <c r="DA18" s="624"/>
      <c r="DB18" s="624"/>
      <c r="DC18" s="624"/>
      <c r="DD18" s="630" t="s">
        <v>130</v>
      </c>
      <c r="DE18" s="622"/>
      <c r="DF18" s="622"/>
      <c r="DG18" s="622"/>
      <c r="DH18" s="622"/>
      <c r="DI18" s="622"/>
      <c r="DJ18" s="622"/>
      <c r="DK18" s="622"/>
      <c r="DL18" s="622"/>
      <c r="DM18" s="622"/>
      <c r="DN18" s="622"/>
      <c r="DO18" s="622"/>
      <c r="DP18" s="623"/>
      <c r="DQ18" s="630" t="s">
        <v>130</v>
      </c>
      <c r="DR18" s="622"/>
      <c r="DS18" s="622"/>
      <c r="DT18" s="622"/>
      <c r="DU18" s="622"/>
      <c r="DV18" s="622"/>
      <c r="DW18" s="622"/>
      <c r="DX18" s="622"/>
      <c r="DY18" s="622"/>
      <c r="DZ18" s="622"/>
      <c r="EA18" s="622"/>
      <c r="EB18" s="622"/>
      <c r="EC18" s="631"/>
    </row>
    <row r="19" spans="2:133" ht="11.25" customHeight="1" x14ac:dyDescent="0.2">
      <c r="B19" s="618" t="s">
        <v>269</v>
      </c>
      <c r="C19" s="619"/>
      <c r="D19" s="619"/>
      <c r="E19" s="619"/>
      <c r="F19" s="619"/>
      <c r="G19" s="619"/>
      <c r="H19" s="619"/>
      <c r="I19" s="619"/>
      <c r="J19" s="619"/>
      <c r="K19" s="619"/>
      <c r="L19" s="619"/>
      <c r="M19" s="619"/>
      <c r="N19" s="619"/>
      <c r="O19" s="619"/>
      <c r="P19" s="619"/>
      <c r="Q19" s="620"/>
      <c r="R19" s="621">
        <v>2236996</v>
      </c>
      <c r="S19" s="622"/>
      <c r="T19" s="622"/>
      <c r="U19" s="622"/>
      <c r="V19" s="622"/>
      <c r="W19" s="622"/>
      <c r="X19" s="622"/>
      <c r="Y19" s="623"/>
      <c r="Z19" s="624">
        <v>26.8</v>
      </c>
      <c r="AA19" s="624"/>
      <c r="AB19" s="624"/>
      <c r="AC19" s="624"/>
      <c r="AD19" s="625">
        <v>2236996</v>
      </c>
      <c r="AE19" s="625"/>
      <c r="AF19" s="625"/>
      <c r="AG19" s="625"/>
      <c r="AH19" s="625"/>
      <c r="AI19" s="625"/>
      <c r="AJ19" s="625"/>
      <c r="AK19" s="625"/>
      <c r="AL19" s="626">
        <v>53</v>
      </c>
      <c r="AM19" s="627"/>
      <c r="AN19" s="627"/>
      <c r="AO19" s="628"/>
      <c r="AP19" s="618" t="s">
        <v>270</v>
      </c>
      <c r="AQ19" s="619"/>
      <c r="AR19" s="619"/>
      <c r="AS19" s="619"/>
      <c r="AT19" s="619"/>
      <c r="AU19" s="619"/>
      <c r="AV19" s="619"/>
      <c r="AW19" s="619"/>
      <c r="AX19" s="619"/>
      <c r="AY19" s="619"/>
      <c r="AZ19" s="619"/>
      <c r="BA19" s="619"/>
      <c r="BB19" s="619"/>
      <c r="BC19" s="619"/>
      <c r="BD19" s="619"/>
      <c r="BE19" s="619"/>
      <c r="BF19" s="620"/>
      <c r="BG19" s="621">
        <v>28776</v>
      </c>
      <c r="BH19" s="622"/>
      <c r="BI19" s="622"/>
      <c r="BJ19" s="622"/>
      <c r="BK19" s="622"/>
      <c r="BL19" s="622"/>
      <c r="BM19" s="622"/>
      <c r="BN19" s="623"/>
      <c r="BO19" s="624">
        <v>1.9</v>
      </c>
      <c r="BP19" s="624"/>
      <c r="BQ19" s="624"/>
      <c r="BR19" s="624"/>
      <c r="BS19" s="630" t="s">
        <v>130</v>
      </c>
      <c r="BT19" s="622"/>
      <c r="BU19" s="622"/>
      <c r="BV19" s="622"/>
      <c r="BW19" s="622"/>
      <c r="BX19" s="622"/>
      <c r="BY19" s="622"/>
      <c r="BZ19" s="622"/>
      <c r="CA19" s="622"/>
      <c r="CB19" s="631"/>
      <c r="CD19" s="636" t="s">
        <v>271</v>
      </c>
      <c r="CE19" s="637"/>
      <c r="CF19" s="637"/>
      <c r="CG19" s="637"/>
      <c r="CH19" s="637"/>
      <c r="CI19" s="637"/>
      <c r="CJ19" s="637"/>
      <c r="CK19" s="637"/>
      <c r="CL19" s="637"/>
      <c r="CM19" s="637"/>
      <c r="CN19" s="637"/>
      <c r="CO19" s="637"/>
      <c r="CP19" s="637"/>
      <c r="CQ19" s="638"/>
      <c r="CR19" s="621" t="s">
        <v>130</v>
      </c>
      <c r="CS19" s="622"/>
      <c r="CT19" s="622"/>
      <c r="CU19" s="622"/>
      <c r="CV19" s="622"/>
      <c r="CW19" s="622"/>
      <c r="CX19" s="622"/>
      <c r="CY19" s="623"/>
      <c r="CZ19" s="624" t="s">
        <v>130</v>
      </c>
      <c r="DA19" s="624"/>
      <c r="DB19" s="624"/>
      <c r="DC19" s="624"/>
      <c r="DD19" s="630" t="s">
        <v>130</v>
      </c>
      <c r="DE19" s="622"/>
      <c r="DF19" s="622"/>
      <c r="DG19" s="622"/>
      <c r="DH19" s="622"/>
      <c r="DI19" s="622"/>
      <c r="DJ19" s="622"/>
      <c r="DK19" s="622"/>
      <c r="DL19" s="622"/>
      <c r="DM19" s="622"/>
      <c r="DN19" s="622"/>
      <c r="DO19" s="622"/>
      <c r="DP19" s="623"/>
      <c r="DQ19" s="630" t="s">
        <v>240</v>
      </c>
      <c r="DR19" s="622"/>
      <c r="DS19" s="622"/>
      <c r="DT19" s="622"/>
      <c r="DU19" s="622"/>
      <c r="DV19" s="622"/>
      <c r="DW19" s="622"/>
      <c r="DX19" s="622"/>
      <c r="DY19" s="622"/>
      <c r="DZ19" s="622"/>
      <c r="EA19" s="622"/>
      <c r="EB19" s="622"/>
      <c r="EC19" s="631"/>
    </row>
    <row r="20" spans="2:133" ht="11.25" customHeight="1" x14ac:dyDescent="0.2">
      <c r="B20" s="618" t="s">
        <v>272</v>
      </c>
      <c r="C20" s="619"/>
      <c r="D20" s="619"/>
      <c r="E20" s="619"/>
      <c r="F20" s="619"/>
      <c r="G20" s="619"/>
      <c r="H20" s="619"/>
      <c r="I20" s="619"/>
      <c r="J20" s="619"/>
      <c r="K20" s="619"/>
      <c r="L20" s="619"/>
      <c r="M20" s="619"/>
      <c r="N20" s="619"/>
      <c r="O20" s="619"/>
      <c r="P20" s="619"/>
      <c r="Q20" s="620"/>
      <c r="R20" s="621">
        <v>159429</v>
      </c>
      <c r="S20" s="622"/>
      <c r="T20" s="622"/>
      <c r="U20" s="622"/>
      <c r="V20" s="622"/>
      <c r="W20" s="622"/>
      <c r="X20" s="622"/>
      <c r="Y20" s="623"/>
      <c r="Z20" s="624">
        <v>1.9</v>
      </c>
      <c r="AA20" s="624"/>
      <c r="AB20" s="624"/>
      <c r="AC20" s="624"/>
      <c r="AD20" s="625" t="s">
        <v>130</v>
      </c>
      <c r="AE20" s="625"/>
      <c r="AF20" s="625"/>
      <c r="AG20" s="625"/>
      <c r="AH20" s="625"/>
      <c r="AI20" s="625"/>
      <c r="AJ20" s="625"/>
      <c r="AK20" s="625"/>
      <c r="AL20" s="626" t="s">
        <v>240</v>
      </c>
      <c r="AM20" s="627"/>
      <c r="AN20" s="627"/>
      <c r="AO20" s="628"/>
      <c r="AP20" s="618" t="s">
        <v>273</v>
      </c>
      <c r="AQ20" s="619"/>
      <c r="AR20" s="619"/>
      <c r="AS20" s="619"/>
      <c r="AT20" s="619"/>
      <c r="AU20" s="619"/>
      <c r="AV20" s="619"/>
      <c r="AW20" s="619"/>
      <c r="AX20" s="619"/>
      <c r="AY20" s="619"/>
      <c r="AZ20" s="619"/>
      <c r="BA20" s="619"/>
      <c r="BB20" s="619"/>
      <c r="BC20" s="619"/>
      <c r="BD20" s="619"/>
      <c r="BE20" s="619"/>
      <c r="BF20" s="620"/>
      <c r="BG20" s="621">
        <v>28776</v>
      </c>
      <c r="BH20" s="622"/>
      <c r="BI20" s="622"/>
      <c r="BJ20" s="622"/>
      <c r="BK20" s="622"/>
      <c r="BL20" s="622"/>
      <c r="BM20" s="622"/>
      <c r="BN20" s="623"/>
      <c r="BO20" s="624">
        <v>1.9</v>
      </c>
      <c r="BP20" s="624"/>
      <c r="BQ20" s="624"/>
      <c r="BR20" s="624"/>
      <c r="BS20" s="630" t="s">
        <v>130</v>
      </c>
      <c r="BT20" s="622"/>
      <c r="BU20" s="622"/>
      <c r="BV20" s="622"/>
      <c r="BW20" s="622"/>
      <c r="BX20" s="622"/>
      <c r="BY20" s="622"/>
      <c r="BZ20" s="622"/>
      <c r="CA20" s="622"/>
      <c r="CB20" s="631"/>
      <c r="CD20" s="636" t="s">
        <v>274</v>
      </c>
      <c r="CE20" s="637"/>
      <c r="CF20" s="637"/>
      <c r="CG20" s="637"/>
      <c r="CH20" s="637"/>
      <c r="CI20" s="637"/>
      <c r="CJ20" s="637"/>
      <c r="CK20" s="637"/>
      <c r="CL20" s="637"/>
      <c r="CM20" s="637"/>
      <c r="CN20" s="637"/>
      <c r="CO20" s="637"/>
      <c r="CP20" s="637"/>
      <c r="CQ20" s="638"/>
      <c r="CR20" s="621">
        <v>8100680</v>
      </c>
      <c r="CS20" s="622"/>
      <c r="CT20" s="622"/>
      <c r="CU20" s="622"/>
      <c r="CV20" s="622"/>
      <c r="CW20" s="622"/>
      <c r="CX20" s="622"/>
      <c r="CY20" s="623"/>
      <c r="CZ20" s="624">
        <v>100</v>
      </c>
      <c r="DA20" s="624"/>
      <c r="DB20" s="624"/>
      <c r="DC20" s="624"/>
      <c r="DD20" s="630">
        <v>872706</v>
      </c>
      <c r="DE20" s="622"/>
      <c r="DF20" s="622"/>
      <c r="DG20" s="622"/>
      <c r="DH20" s="622"/>
      <c r="DI20" s="622"/>
      <c r="DJ20" s="622"/>
      <c r="DK20" s="622"/>
      <c r="DL20" s="622"/>
      <c r="DM20" s="622"/>
      <c r="DN20" s="622"/>
      <c r="DO20" s="622"/>
      <c r="DP20" s="623"/>
      <c r="DQ20" s="630">
        <v>5032603</v>
      </c>
      <c r="DR20" s="622"/>
      <c r="DS20" s="622"/>
      <c r="DT20" s="622"/>
      <c r="DU20" s="622"/>
      <c r="DV20" s="622"/>
      <c r="DW20" s="622"/>
      <c r="DX20" s="622"/>
      <c r="DY20" s="622"/>
      <c r="DZ20" s="622"/>
      <c r="EA20" s="622"/>
      <c r="EB20" s="622"/>
      <c r="EC20" s="631"/>
    </row>
    <row r="21" spans="2:133" ht="11.25" customHeight="1" x14ac:dyDescent="0.2">
      <c r="B21" s="618" t="s">
        <v>275</v>
      </c>
      <c r="C21" s="619"/>
      <c r="D21" s="619"/>
      <c r="E21" s="619"/>
      <c r="F21" s="619"/>
      <c r="G21" s="619"/>
      <c r="H21" s="619"/>
      <c r="I21" s="619"/>
      <c r="J21" s="619"/>
      <c r="K21" s="619"/>
      <c r="L21" s="619"/>
      <c r="M21" s="619"/>
      <c r="N21" s="619"/>
      <c r="O21" s="619"/>
      <c r="P21" s="619"/>
      <c r="Q21" s="620"/>
      <c r="R21" s="621" t="s">
        <v>130</v>
      </c>
      <c r="S21" s="622"/>
      <c r="T21" s="622"/>
      <c r="U21" s="622"/>
      <c r="V21" s="622"/>
      <c r="W21" s="622"/>
      <c r="X21" s="622"/>
      <c r="Y21" s="623"/>
      <c r="Z21" s="624" t="s">
        <v>130</v>
      </c>
      <c r="AA21" s="624"/>
      <c r="AB21" s="624"/>
      <c r="AC21" s="624"/>
      <c r="AD21" s="625" t="s">
        <v>130</v>
      </c>
      <c r="AE21" s="625"/>
      <c r="AF21" s="625"/>
      <c r="AG21" s="625"/>
      <c r="AH21" s="625"/>
      <c r="AI21" s="625"/>
      <c r="AJ21" s="625"/>
      <c r="AK21" s="625"/>
      <c r="AL21" s="626" t="s">
        <v>130</v>
      </c>
      <c r="AM21" s="627"/>
      <c r="AN21" s="627"/>
      <c r="AO21" s="628"/>
      <c r="AP21" s="639" t="s">
        <v>276</v>
      </c>
      <c r="AQ21" s="640"/>
      <c r="AR21" s="640"/>
      <c r="AS21" s="640"/>
      <c r="AT21" s="640"/>
      <c r="AU21" s="640"/>
      <c r="AV21" s="640"/>
      <c r="AW21" s="640"/>
      <c r="AX21" s="640"/>
      <c r="AY21" s="640"/>
      <c r="AZ21" s="640"/>
      <c r="BA21" s="640"/>
      <c r="BB21" s="640"/>
      <c r="BC21" s="640"/>
      <c r="BD21" s="640"/>
      <c r="BE21" s="640"/>
      <c r="BF21" s="641"/>
      <c r="BG21" s="621">
        <v>28776</v>
      </c>
      <c r="BH21" s="622"/>
      <c r="BI21" s="622"/>
      <c r="BJ21" s="622"/>
      <c r="BK21" s="622"/>
      <c r="BL21" s="622"/>
      <c r="BM21" s="622"/>
      <c r="BN21" s="623"/>
      <c r="BO21" s="624">
        <v>1.9</v>
      </c>
      <c r="BP21" s="624"/>
      <c r="BQ21" s="624"/>
      <c r="BR21" s="624"/>
      <c r="BS21" s="630" t="s">
        <v>130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2">
      <c r="B22" s="618" t="s">
        <v>277</v>
      </c>
      <c r="C22" s="619"/>
      <c r="D22" s="619"/>
      <c r="E22" s="619"/>
      <c r="F22" s="619"/>
      <c r="G22" s="619"/>
      <c r="H22" s="619"/>
      <c r="I22" s="619"/>
      <c r="J22" s="619"/>
      <c r="K22" s="619"/>
      <c r="L22" s="619"/>
      <c r="M22" s="619"/>
      <c r="N22" s="619"/>
      <c r="O22" s="619"/>
      <c r="P22" s="619"/>
      <c r="Q22" s="620"/>
      <c r="R22" s="621">
        <v>4363653</v>
      </c>
      <c r="S22" s="622"/>
      <c r="T22" s="622"/>
      <c r="U22" s="622"/>
      <c r="V22" s="622"/>
      <c r="W22" s="622"/>
      <c r="X22" s="622"/>
      <c r="Y22" s="623"/>
      <c r="Z22" s="624">
        <v>52.3</v>
      </c>
      <c r="AA22" s="624"/>
      <c r="AB22" s="624"/>
      <c r="AC22" s="624"/>
      <c r="AD22" s="625">
        <v>4204224</v>
      </c>
      <c r="AE22" s="625"/>
      <c r="AF22" s="625"/>
      <c r="AG22" s="625"/>
      <c r="AH22" s="625"/>
      <c r="AI22" s="625"/>
      <c r="AJ22" s="625"/>
      <c r="AK22" s="625"/>
      <c r="AL22" s="626">
        <v>99.6</v>
      </c>
      <c r="AM22" s="627"/>
      <c r="AN22" s="627"/>
      <c r="AO22" s="628"/>
      <c r="AP22" s="639" t="s">
        <v>278</v>
      </c>
      <c r="AQ22" s="640"/>
      <c r="AR22" s="640"/>
      <c r="AS22" s="640"/>
      <c r="AT22" s="640"/>
      <c r="AU22" s="640"/>
      <c r="AV22" s="640"/>
      <c r="AW22" s="640"/>
      <c r="AX22" s="640"/>
      <c r="AY22" s="640"/>
      <c r="AZ22" s="640"/>
      <c r="BA22" s="640"/>
      <c r="BB22" s="640"/>
      <c r="BC22" s="640"/>
      <c r="BD22" s="640"/>
      <c r="BE22" s="640"/>
      <c r="BF22" s="641"/>
      <c r="BG22" s="621" t="s">
        <v>240</v>
      </c>
      <c r="BH22" s="622"/>
      <c r="BI22" s="622"/>
      <c r="BJ22" s="622"/>
      <c r="BK22" s="622"/>
      <c r="BL22" s="622"/>
      <c r="BM22" s="622"/>
      <c r="BN22" s="623"/>
      <c r="BO22" s="624" t="s">
        <v>240</v>
      </c>
      <c r="BP22" s="624"/>
      <c r="BQ22" s="624"/>
      <c r="BR22" s="624"/>
      <c r="BS22" s="630" t="s">
        <v>130</v>
      </c>
      <c r="BT22" s="622"/>
      <c r="BU22" s="622"/>
      <c r="BV22" s="622"/>
      <c r="BW22" s="622"/>
      <c r="BX22" s="622"/>
      <c r="BY22" s="622"/>
      <c r="BZ22" s="622"/>
      <c r="CA22" s="622"/>
      <c r="CB22" s="631"/>
      <c r="CD22" s="603" t="s">
        <v>279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2">
      <c r="B23" s="618" t="s">
        <v>280</v>
      </c>
      <c r="C23" s="619"/>
      <c r="D23" s="619"/>
      <c r="E23" s="619"/>
      <c r="F23" s="619"/>
      <c r="G23" s="619"/>
      <c r="H23" s="619"/>
      <c r="I23" s="619"/>
      <c r="J23" s="619"/>
      <c r="K23" s="619"/>
      <c r="L23" s="619"/>
      <c r="M23" s="619"/>
      <c r="N23" s="619"/>
      <c r="O23" s="619"/>
      <c r="P23" s="619"/>
      <c r="Q23" s="620"/>
      <c r="R23" s="621">
        <v>3556</v>
      </c>
      <c r="S23" s="622"/>
      <c r="T23" s="622"/>
      <c r="U23" s="622"/>
      <c r="V23" s="622"/>
      <c r="W23" s="622"/>
      <c r="X23" s="622"/>
      <c r="Y23" s="623"/>
      <c r="Z23" s="624">
        <v>0</v>
      </c>
      <c r="AA23" s="624"/>
      <c r="AB23" s="624"/>
      <c r="AC23" s="624"/>
      <c r="AD23" s="625">
        <v>3556</v>
      </c>
      <c r="AE23" s="625"/>
      <c r="AF23" s="625"/>
      <c r="AG23" s="625"/>
      <c r="AH23" s="625"/>
      <c r="AI23" s="625"/>
      <c r="AJ23" s="625"/>
      <c r="AK23" s="625"/>
      <c r="AL23" s="626">
        <v>0.1</v>
      </c>
      <c r="AM23" s="627"/>
      <c r="AN23" s="627"/>
      <c r="AO23" s="628"/>
      <c r="AP23" s="639" t="s">
        <v>281</v>
      </c>
      <c r="AQ23" s="640"/>
      <c r="AR23" s="640"/>
      <c r="AS23" s="640"/>
      <c r="AT23" s="640"/>
      <c r="AU23" s="640"/>
      <c r="AV23" s="640"/>
      <c r="AW23" s="640"/>
      <c r="AX23" s="640"/>
      <c r="AY23" s="640"/>
      <c r="AZ23" s="640"/>
      <c r="BA23" s="640"/>
      <c r="BB23" s="640"/>
      <c r="BC23" s="640"/>
      <c r="BD23" s="640"/>
      <c r="BE23" s="640"/>
      <c r="BF23" s="641"/>
      <c r="BG23" s="621" t="s">
        <v>240</v>
      </c>
      <c r="BH23" s="622"/>
      <c r="BI23" s="622"/>
      <c r="BJ23" s="622"/>
      <c r="BK23" s="622"/>
      <c r="BL23" s="622"/>
      <c r="BM23" s="622"/>
      <c r="BN23" s="623"/>
      <c r="BO23" s="624" t="s">
        <v>130</v>
      </c>
      <c r="BP23" s="624"/>
      <c r="BQ23" s="624"/>
      <c r="BR23" s="624"/>
      <c r="BS23" s="630" t="s">
        <v>130</v>
      </c>
      <c r="BT23" s="622"/>
      <c r="BU23" s="622"/>
      <c r="BV23" s="622"/>
      <c r="BW23" s="622"/>
      <c r="BX23" s="622"/>
      <c r="BY23" s="622"/>
      <c r="BZ23" s="622"/>
      <c r="CA23" s="622"/>
      <c r="CB23" s="631"/>
      <c r="CD23" s="603" t="s">
        <v>220</v>
      </c>
      <c r="CE23" s="604"/>
      <c r="CF23" s="604"/>
      <c r="CG23" s="604"/>
      <c r="CH23" s="604"/>
      <c r="CI23" s="604"/>
      <c r="CJ23" s="604"/>
      <c r="CK23" s="604"/>
      <c r="CL23" s="604"/>
      <c r="CM23" s="604"/>
      <c r="CN23" s="604"/>
      <c r="CO23" s="604"/>
      <c r="CP23" s="604"/>
      <c r="CQ23" s="605"/>
      <c r="CR23" s="603" t="s">
        <v>282</v>
      </c>
      <c r="CS23" s="604"/>
      <c r="CT23" s="604"/>
      <c r="CU23" s="604"/>
      <c r="CV23" s="604"/>
      <c r="CW23" s="604"/>
      <c r="CX23" s="604"/>
      <c r="CY23" s="605"/>
      <c r="CZ23" s="603" t="s">
        <v>283</v>
      </c>
      <c r="DA23" s="604"/>
      <c r="DB23" s="604"/>
      <c r="DC23" s="605"/>
      <c r="DD23" s="603" t="s">
        <v>284</v>
      </c>
      <c r="DE23" s="604"/>
      <c r="DF23" s="604"/>
      <c r="DG23" s="604"/>
      <c r="DH23" s="604"/>
      <c r="DI23" s="604"/>
      <c r="DJ23" s="604"/>
      <c r="DK23" s="605"/>
      <c r="DL23" s="651" t="s">
        <v>285</v>
      </c>
      <c r="DM23" s="652"/>
      <c r="DN23" s="652"/>
      <c r="DO23" s="652"/>
      <c r="DP23" s="652"/>
      <c r="DQ23" s="652"/>
      <c r="DR23" s="652"/>
      <c r="DS23" s="652"/>
      <c r="DT23" s="652"/>
      <c r="DU23" s="652"/>
      <c r="DV23" s="653"/>
      <c r="DW23" s="603" t="s">
        <v>286</v>
      </c>
      <c r="DX23" s="604"/>
      <c r="DY23" s="604"/>
      <c r="DZ23" s="604"/>
      <c r="EA23" s="604"/>
      <c r="EB23" s="604"/>
      <c r="EC23" s="605"/>
    </row>
    <row r="24" spans="2:133" ht="11.25" customHeight="1" x14ac:dyDescent="0.2">
      <c r="B24" s="618" t="s">
        <v>287</v>
      </c>
      <c r="C24" s="619"/>
      <c r="D24" s="619"/>
      <c r="E24" s="619"/>
      <c r="F24" s="619"/>
      <c r="G24" s="619"/>
      <c r="H24" s="619"/>
      <c r="I24" s="619"/>
      <c r="J24" s="619"/>
      <c r="K24" s="619"/>
      <c r="L24" s="619"/>
      <c r="M24" s="619"/>
      <c r="N24" s="619"/>
      <c r="O24" s="619"/>
      <c r="P24" s="619"/>
      <c r="Q24" s="620"/>
      <c r="R24" s="621">
        <v>49777</v>
      </c>
      <c r="S24" s="622"/>
      <c r="T24" s="622"/>
      <c r="U24" s="622"/>
      <c r="V24" s="622"/>
      <c r="W24" s="622"/>
      <c r="X24" s="622"/>
      <c r="Y24" s="623"/>
      <c r="Z24" s="624">
        <v>0.6</v>
      </c>
      <c r="AA24" s="624"/>
      <c r="AB24" s="624"/>
      <c r="AC24" s="624"/>
      <c r="AD24" s="625">
        <v>634</v>
      </c>
      <c r="AE24" s="625"/>
      <c r="AF24" s="625"/>
      <c r="AG24" s="625"/>
      <c r="AH24" s="625"/>
      <c r="AI24" s="625"/>
      <c r="AJ24" s="625"/>
      <c r="AK24" s="625"/>
      <c r="AL24" s="626">
        <v>0</v>
      </c>
      <c r="AM24" s="627"/>
      <c r="AN24" s="627"/>
      <c r="AO24" s="628"/>
      <c r="AP24" s="639" t="s">
        <v>288</v>
      </c>
      <c r="AQ24" s="640"/>
      <c r="AR24" s="640"/>
      <c r="AS24" s="640"/>
      <c r="AT24" s="640"/>
      <c r="AU24" s="640"/>
      <c r="AV24" s="640"/>
      <c r="AW24" s="640"/>
      <c r="AX24" s="640"/>
      <c r="AY24" s="640"/>
      <c r="AZ24" s="640"/>
      <c r="BA24" s="640"/>
      <c r="BB24" s="640"/>
      <c r="BC24" s="640"/>
      <c r="BD24" s="640"/>
      <c r="BE24" s="640"/>
      <c r="BF24" s="641"/>
      <c r="BG24" s="621" t="s">
        <v>130</v>
      </c>
      <c r="BH24" s="622"/>
      <c r="BI24" s="622"/>
      <c r="BJ24" s="622"/>
      <c r="BK24" s="622"/>
      <c r="BL24" s="622"/>
      <c r="BM24" s="622"/>
      <c r="BN24" s="623"/>
      <c r="BO24" s="624" t="s">
        <v>130</v>
      </c>
      <c r="BP24" s="624"/>
      <c r="BQ24" s="624"/>
      <c r="BR24" s="624"/>
      <c r="BS24" s="630" t="s">
        <v>240</v>
      </c>
      <c r="BT24" s="622"/>
      <c r="BU24" s="622"/>
      <c r="BV24" s="622"/>
      <c r="BW24" s="622"/>
      <c r="BX24" s="622"/>
      <c r="BY24" s="622"/>
      <c r="BZ24" s="622"/>
      <c r="CA24" s="622"/>
      <c r="CB24" s="631"/>
      <c r="CD24" s="632" t="s">
        <v>289</v>
      </c>
      <c r="CE24" s="633"/>
      <c r="CF24" s="633"/>
      <c r="CG24" s="633"/>
      <c r="CH24" s="633"/>
      <c r="CI24" s="633"/>
      <c r="CJ24" s="633"/>
      <c r="CK24" s="633"/>
      <c r="CL24" s="633"/>
      <c r="CM24" s="633"/>
      <c r="CN24" s="633"/>
      <c r="CO24" s="633"/>
      <c r="CP24" s="633"/>
      <c r="CQ24" s="634"/>
      <c r="CR24" s="610">
        <v>3468160</v>
      </c>
      <c r="CS24" s="611"/>
      <c r="CT24" s="611"/>
      <c r="CU24" s="611"/>
      <c r="CV24" s="611"/>
      <c r="CW24" s="611"/>
      <c r="CX24" s="611"/>
      <c r="CY24" s="612"/>
      <c r="CZ24" s="615">
        <v>42.8</v>
      </c>
      <c r="DA24" s="616"/>
      <c r="DB24" s="616"/>
      <c r="DC24" s="635"/>
      <c r="DD24" s="654">
        <v>2052691</v>
      </c>
      <c r="DE24" s="611"/>
      <c r="DF24" s="611"/>
      <c r="DG24" s="611"/>
      <c r="DH24" s="611"/>
      <c r="DI24" s="611"/>
      <c r="DJ24" s="611"/>
      <c r="DK24" s="612"/>
      <c r="DL24" s="654">
        <v>1949380</v>
      </c>
      <c r="DM24" s="611"/>
      <c r="DN24" s="611"/>
      <c r="DO24" s="611"/>
      <c r="DP24" s="611"/>
      <c r="DQ24" s="611"/>
      <c r="DR24" s="611"/>
      <c r="DS24" s="611"/>
      <c r="DT24" s="611"/>
      <c r="DU24" s="611"/>
      <c r="DV24" s="612"/>
      <c r="DW24" s="615">
        <v>44</v>
      </c>
      <c r="DX24" s="616"/>
      <c r="DY24" s="616"/>
      <c r="DZ24" s="616"/>
      <c r="EA24" s="616"/>
      <c r="EB24" s="616"/>
      <c r="EC24" s="617"/>
    </row>
    <row r="25" spans="2:133" ht="11.25" customHeight="1" x14ac:dyDescent="0.2">
      <c r="B25" s="618" t="s">
        <v>290</v>
      </c>
      <c r="C25" s="619"/>
      <c r="D25" s="619"/>
      <c r="E25" s="619"/>
      <c r="F25" s="619"/>
      <c r="G25" s="619"/>
      <c r="H25" s="619"/>
      <c r="I25" s="619"/>
      <c r="J25" s="619"/>
      <c r="K25" s="619"/>
      <c r="L25" s="619"/>
      <c r="M25" s="619"/>
      <c r="N25" s="619"/>
      <c r="O25" s="619"/>
      <c r="P25" s="619"/>
      <c r="Q25" s="620"/>
      <c r="R25" s="621">
        <v>170496</v>
      </c>
      <c r="S25" s="622"/>
      <c r="T25" s="622"/>
      <c r="U25" s="622"/>
      <c r="V25" s="622"/>
      <c r="W25" s="622"/>
      <c r="X25" s="622"/>
      <c r="Y25" s="623"/>
      <c r="Z25" s="624">
        <v>2</v>
      </c>
      <c r="AA25" s="624"/>
      <c r="AB25" s="624"/>
      <c r="AC25" s="624"/>
      <c r="AD25" s="625">
        <v>9965</v>
      </c>
      <c r="AE25" s="625"/>
      <c r="AF25" s="625"/>
      <c r="AG25" s="625"/>
      <c r="AH25" s="625"/>
      <c r="AI25" s="625"/>
      <c r="AJ25" s="625"/>
      <c r="AK25" s="625"/>
      <c r="AL25" s="626">
        <v>0.2</v>
      </c>
      <c r="AM25" s="627"/>
      <c r="AN25" s="627"/>
      <c r="AO25" s="628"/>
      <c r="AP25" s="639" t="s">
        <v>291</v>
      </c>
      <c r="AQ25" s="640"/>
      <c r="AR25" s="640"/>
      <c r="AS25" s="640"/>
      <c r="AT25" s="640"/>
      <c r="AU25" s="640"/>
      <c r="AV25" s="640"/>
      <c r="AW25" s="640"/>
      <c r="AX25" s="640"/>
      <c r="AY25" s="640"/>
      <c r="AZ25" s="640"/>
      <c r="BA25" s="640"/>
      <c r="BB25" s="640"/>
      <c r="BC25" s="640"/>
      <c r="BD25" s="640"/>
      <c r="BE25" s="640"/>
      <c r="BF25" s="641"/>
      <c r="BG25" s="621" t="s">
        <v>130</v>
      </c>
      <c r="BH25" s="622"/>
      <c r="BI25" s="622"/>
      <c r="BJ25" s="622"/>
      <c r="BK25" s="622"/>
      <c r="BL25" s="622"/>
      <c r="BM25" s="622"/>
      <c r="BN25" s="623"/>
      <c r="BO25" s="624" t="s">
        <v>240</v>
      </c>
      <c r="BP25" s="624"/>
      <c r="BQ25" s="624"/>
      <c r="BR25" s="624"/>
      <c r="BS25" s="630" t="s">
        <v>240</v>
      </c>
      <c r="BT25" s="622"/>
      <c r="BU25" s="622"/>
      <c r="BV25" s="622"/>
      <c r="BW25" s="622"/>
      <c r="BX25" s="622"/>
      <c r="BY25" s="622"/>
      <c r="BZ25" s="622"/>
      <c r="CA25" s="622"/>
      <c r="CB25" s="631"/>
      <c r="CD25" s="636" t="s">
        <v>292</v>
      </c>
      <c r="CE25" s="637"/>
      <c r="CF25" s="637"/>
      <c r="CG25" s="637"/>
      <c r="CH25" s="637"/>
      <c r="CI25" s="637"/>
      <c r="CJ25" s="637"/>
      <c r="CK25" s="637"/>
      <c r="CL25" s="637"/>
      <c r="CM25" s="637"/>
      <c r="CN25" s="637"/>
      <c r="CO25" s="637"/>
      <c r="CP25" s="637"/>
      <c r="CQ25" s="638"/>
      <c r="CR25" s="621">
        <v>1127687</v>
      </c>
      <c r="CS25" s="657"/>
      <c r="CT25" s="657"/>
      <c r="CU25" s="657"/>
      <c r="CV25" s="657"/>
      <c r="CW25" s="657"/>
      <c r="CX25" s="657"/>
      <c r="CY25" s="658"/>
      <c r="CZ25" s="626">
        <v>13.9</v>
      </c>
      <c r="DA25" s="655"/>
      <c r="DB25" s="655"/>
      <c r="DC25" s="659"/>
      <c r="DD25" s="630">
        <v>1042154</v>
      </c>
      <c r="DE25" s="657"/>
      <c r="DF25" s="657"/>
      <c r="DG25" s="657"/>
      <c r="DH25" s="657"/>
      <c r="DI25" s="657"/>
      <c r="DJ25" s="657"/>
      <c r="DK25" s="658"/>
      <c r="DL25" s="630">
        <v>1016998</v>
      </c>
      <c r="DM25" s="657"/>
      <c r="DN25" s="657"/>
      <c r="DO25" s="657"/>
      <c r="DP25" s="657"/>
      <c r="DQ25" s="657"/>
      <c r="DR25" s="657"/>
      <c r="DS25" s="657"/>
      <c r="DT25" s="657"/>
      <c r="DU25" s="657"/>
      <c r="DV25" s="658"/>
      <c r="DW25" s="626">
        <v>23</v>
      </c>
      <c r="DX25" s="655"/>
      <c r="DY25" s="655"/>
      <c r="DZ25" s="655"/>
      <c r="EA25" s="655"/>
      <c r="EB25" s="655"/>
      <c r="EC25" s="656"/>
    </row>
    <row r="26" spans="2:133" ht="11.25" customHeight="1" x14ac:dyDescent="0.2">
      <c r="B26" s="618" t="s">
        <v>293</v>
      </c>
      <c r="C26" s="619"/>
      <c r="D26" s="619"/>
      <c r="E26" s="619"/>
      <c r="F26" s="619"/>
      <c r="G26" s="619"/>
      <c r="H26" s="619"/>
      <c r="I26" s="619"/>
      <c r="J26" s="619"/>
      <c r="K26" s="619"/>
      <c r="L26" s="619"/>
      <c r="M26" s="619"/>
      <c r="N26" s="619"/>
      <c r="O26" s="619"/>
      <c r="P26" s="619"/>
      <c r="Q26" s="620"/>
      <c r="R26" s="621">
        <v>10973</v>
      </c>
      <c r="S26" s="622"/>
      <c r="T26" s="622"/>
      <c r="U26" s="622"/>
      <c r="V26" s="622"/>
      <c r="W26" s="622"/>
      <c r="X26" s="622"/>
      <c r="Y26" s="623"/>
      <c r="Z26" s="624">
        <v>0.1</v>
      </c>
      <c r="AA26" s="624"/>
      <c r="AB26" s="624"/>
      <c r="AC26" s="624"/>
      <c r="AD26" s="625" t="s">
        <v>130</v>
      </c>
      <c r="AE26" s="625"/>
      <c r="AF26" s="625"/>
      <c r="AG26" s="625"/>
      <c r="AH26" s="625"/>
      <c r="AI26" s="625"/>
      <c r="AJ26" s="625"/>
      <c r="AK26" s="625"/>
      <c r="AL26" s="626" t="s">
        <v>130</v>
      </c>
      <c r="AM26" s="627"/>
      <c r="AN26" s="627"/>
      <c r="AO26" s="628"/>
      <c r="AP26" s="639" t="s">
        <v>294</v>
      </c>
      <c r="AQ26" s="660"/>
      <c r="AR26" s="660"/>
      <c r="AS26" s="660"/>
      <c r="AT26" s="660"/>
      <c r="AU26" s="660"/>
      <c r="AV26" s="660"/>
      <c r="AW26" s="660"/>
      <c r="AX26" s="660"/>
      <c r="AY26" s="660"/>
      <c r="AZ26" s="660"/>
      <c r="BA26" s="660"/>
      <c r="BB26" s="660"/>
      <c r="BC26" s="660"/>
      <c r="BD26" s="660"/>
      <c r="BE26" s="660"/>
      <c r="BF26" s="641"/>
      <c r="BG26" s="621" t="s">
        <v>130</v>
      </c>
      <c r="BH26" s="622"/>
      <c r="BI26" s="622"/>
      <c r="BJ26" s="622"/>
      <c r="BK26" s="622"/>
      <c r="BL26" s="622"/>
      <c r="BM26" s="622"/>
      <c r="BN26" s="623"/>
      <c r="BO26" s="624" t="s">
        <v>130</v>
      </c>
      <c r="BP26" s="624"/>
      <c r="BQ26" s="624"/>
      <c r="BR26" s="624"/>
      <c r="BS26" s="630" t="s">
        <v>130</v>
      </c>
      <c r="BT26" s="622"/>
      <c r="BU26" s="622"/>
      <c r="BV26" s="622"/>
      <c r="BW26" s="622"/>
      <c r="BX26" s="622"/>
      <c r="BY26" s="622"/>
      <c r="BZ26" s="622"/>
      <c r="CA26" s="622"/>
      <c r="CB26" s="631"/>
      <c r="CD26" s="636" t="s">
        <v>295</v>
      </c>
      <c r="CE26" s="637"/>
      <c r="CF26" s="637"/>
      <c r="CG26" s="637"/>
      <c r="CH26" s="637"/>
      <c r="CI26" s="637"/>
      <c r="CJ26" s="637"/>
      <c r="CK26" s="637"/>
      <c r="CL26" s="637"/>
      <c r="CM26" s="637"/>
      <c r="CN26" s="637"/>
      <c r="CO26" s="637"/>
      <c r="CP26" s="637"/>
      <c r="CQ26" s="638"/>
      <c r="CR26" s="621">
        <v>683310</v>
      </c>
      <c r="CS26" s="622"/>
      <c r="CT26" s="622"/>
      <c r="CU26" s="622"/>
      <c r="CV26" s="622"/>
      <c r="CW26" s="622"/>
      <c r="CX26" s="622"/>
      <c r="CY26" s="623"/>
      <c r="CZ26" s="626">
        <v>8.4</v>
      </c>
      <c r="DA26" s="655"/>
      <c r="DB26" s="655"/>
      <c r="DC26" s="659"/>
      <c r="DD26" s="630">
        <v>607592</v>
      </c>
      <c r="DE26" s="622"/>
      <c r="DF26" s="622"/>
      <c r="DG26" s="622"/>
      <c r="DH26" s="622"/>
      <c r="DI26" s="622"/>
      <c r="DJ26" s="622"/>
      <c r="DK26" s="623"/>
      <c r="DL26" s="630" t="s">
        <v>240</v>
      </c>
      <c r="DM26" s="622"/>
      <c r="DN26" s="622"/>
      <c r="DO26" s="622"/>
      <c r="DP26" s="622"/>
      <c r="DQ26" s="622"/>
      <c r="DR26" s="622"/>
      <c r="DS26" s="622"/>
      <c r="DT26" s="622"/>
      <c r="DU26" s="622"/>
      <c r="DV26" s="623"/>
      <c r="DW26" s="626" t="s">
        <v>130</v>
      </c>
      <c r="DX26" s="655"/>
      <c r="DY26" s="655"/>
      <c r="DZ26" s="655"/>
      <c r="EA26" s="655"/>
      <c r="EB26" s="655"/>
      <c r="EC26" s="656"/>
    </row>
    <row r="27" spans="2:133" ht="11.25" customHeight="1" x14ac:dyDescent="0.2">
      <c r="B27" s="618" t="s">
        <v>296</v>
      </c>
      <c r="C27" s="619"/>
      <c r="D27" s="619"/>
      <c r="E27" s="619"/>
      <c r="F27" s="619"/>
      <c r="G27" s="619"/>
      <c r="H27" s="619"/>
      <c r="I27" s="619"/>
      <c r="J27" s="619"/>
      <c r="K27" s="619"/>
      <c r="L27" s="619"/>
      <c r="M27" s="619"/>
      <c r="N27" s="619"/>
      <c r="O27" s="619"/>
      <c r="P27" s="619"/>
      <c r="Q27" s="620"/>
      <c r="R27" s="621">
        <v>1040418</v>
      </c>
      <c r="S27" s="622"/>
      <c r="T27" s="622"/>
      <c r="U27" s="622"/>
      <c r="V27" s="622"/>
      <c r="W27" s="622"/>
      <c r="X27" s="622"/>
      <c r="Y27" s="623"/>
      <c r="Z27" s="624">
        <v>12.5</v>
      </c>
      <c r="AA27" s="624"/>
      <c r="AB27" s="624"/>
      <c r="AC27" s="624"/>
      <c r="AD27" s="625" t="s">
        <v>240</v>
      </c>
      <c r="AE27" s="625"/>
      <c r="AF27" s="625"/>
      <c r="AG27" s="625"/>
      <c r="AH27" s="625"/>
      <c r="AI27" s="625"/>
      <c r="AJ27" s="625"/>
      <c r="AK27" s="625"/>
      <c r="AL27" s="626" t="s">
        <v>130</v>
      </c>
      <c r="AM27" s="627"/>
      <c r="AN27" s="627"/>
      <c r="AO27" s="628"/>
      <c r="AP27" s="618" t="s">
        <v>297</v>
      </c>
      <c r="AQ27" s="619"/>
      <c r="AR27" s="619"/>
      <c r="AS27" s="619"/>
      <c r="AT27" s="619"/>
      <c r="AU27" s="619"/>
      <c r="AV27" s="619"/>
      <c r="AW27" s="619"/>
      <c r="AX27" s="619"/>
      <c r="AY27" s="619"/>
      <c r="AZ27" s="619"/>
      <c r="BA27" s="619"/>
      <c r="BB27" s="619"/>
      <c r="BC27" s="619"/>
      <c r="BD27" s="619"/>
      <c r="BE27" s="619"/>
      <c r="BF27" s="620"/>
      <c r="BG27" s="621">
        <v>1548486</v>
      </c>
      <c r="BH27" s="622"/>
      <c r="BI27" s="622"/>
      <c r="BJ27" s="622"/>
      <c r="BK27" s="622"/>
      <c r="BL27" s="622"/>
      <c r="BM27" s="622"/>
      <c r="BN27" s="623"/>
      <c r="BO27" s="624">
        <v>100</v>
      </c>
      <c r="BP27" s="624"/>
      <c r="BQ27" s="624"/>
      <c r="BR27" s="624"/>
      <c r="BS27" s="630">
        <v>95439</v>
      </c>
      <c r="BT27" s="622"/>
      <c r="BU27" s="622"/>
      <c r="BV27" s="622"/>
      <c r="BW27" s="622"/>
      <c r="BX27" s="622"/>
      <c r="BY27" s="622"/>
      <c r="BZ27" s="622"/>
      <c r="CA27" s="622"/>
      <c r="CB27" s="631"/>
      <c r="CD27" s="636" t="s">
        <v>298</v>
      </c>
      <c r="CE27" s="637"/>
      <c r="CF27" s="637"/>
      <c r="CG27" s="637"/>
      <c r="CH27" s="637"/>
      <c r="CI27" s="637"/>
      <c r="CJ27" s="637"/>
      <c r="CK27" s="637"/>
      <c r="CL27" s="637"/>
      <c r="CM27" s="637"/>
      <c r="CN27" s="637"/>
      <c r="CO27" s="637"/>
      <c r="CP27" s="637"/>
      <c r="CQ27" s="638"/>
      <c r="CR27" s="621">
        <v>1797646</v>
      </c>
      <c r="CS27" s="657"/>
      <c r="CT27" s="657"/>
      <c r="CU27" s="657"/>
      <c r="CV27" s="657"/>
      <c r="CW27" s="657"/>
      <c r="CX27" s="657"/>
      <c r="CY27" s="658"/>
      <c r="CZ27" s="626">
        <v>22.2</v>
      </c>
      <c r="DA27" s="655"/>
      <c r="DB27" s="655"/>
      <c r="DC27" s="659"/>
      <c r="DD27" s="630">
        <v>504352</v>
      </c>
      <c r="DE27" s="657"/>
      <c r="DF27" s="657"/>
      <c r="DG27" s="657"/>
      <c r="DH27" s="657"/>
      <c r="DI27" s="657"/>
      <c r="DJ27" s="657"/>
      <c r="DK27" s="658"/>
      <c r="DL27" s="630">
        <v>426197</v>
      </c>
      <c r="DM27" s="657"/>
      <c r="DN27" s="657"/>
      <c r="DO27" s="657"/>
      <c r="DP27" s="657"/>
      <c r="DQ27" s="657"/>
      <c r="DR27" s="657"/>
      <c r="DS27" s="657"/>
      <c r="DT27" s="657"/>
      <c r="DU27" s="657"/>
      <c r="DV27" s="658"/>
      <c r="DW27" s="626">
        <v>9.6</v>
      </c>
      <c r="DX27" s="655"/>
      <c r="DY27" s="655"/>
      <c r="DZ27" s="655"/>
      <c r="EA27" s="655"/>
      <c r="EB27" s="655"/>
      <c r="EC27" s="656"/>
    </row>
    <row r="28" spans="2:133" ht="11.25" customHeight="1" x14ac:dyDescent="0.2">
      <c r="B28" s="663" t="s">
        <v>299</v>
      </c>
      <c r="C28" s="664"/>
      <c r="D28" s="664"/>
      <c r="E28" s="664"/>
      <c r="F28" s="664"/>
      <c r="G28" s="664"/>
      <c r="H28" s="664"/>
      <c r="I28" s="664"/>
      <c r="J28" s="664"/>
      <c r="K28" s="664"/>
      <c r="L28" s="664"/>
      <c r="M28" s="664"/>
      <c r="N28" s="664"/>
      <c r="O28" s="664"/>
      <c r="P28" s="664"/>
      <c r="Q28" s="665"/>
      <c r="R28" s="621" t="s">
        <v>130</v>
      </c>
      <c r="S28" s="622"/>
      <c r="T28" s="622"/>
      <c r="U28" s="622"/>
      <c r="V28" s="622"/>
      <c r="W28" s="622"/>
      <c r="X28" s="622"/>
      <c r="Y28" s="623"/>
      <c r="Z28" s="624" t="s">
        <v>240</v>
      </c>
      <c r="AA28" s="624"/>
      <c r="AB28" s="624"/>
      <c r="AC28" s="624"/>
      <c r="AD28" s="625" t="s">
        <v>130</v>
      </c>
      <c r="AE28" s="625"/>
      <c r="AF28" s="625"/>
      <c r="AG28" s="625"/>
      <c r="AH28" s="625"/>
      <c r="AI28" s="625"/>
      <c r="AJ28" s="625"/>
      <c r="AK28" s="625"/>
      <c r="AL28" s="626" t="s">
        <v>130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300</v>
      </c>
      <c r="CE28" s="637"/>
      <c r="CF28" s="637"/>
      <c r="CG28" s="637"/>
      <c r="CH28" s="637"/>
      <c r="CI28" s="637"/>
      <c r="CJ28" s="637"/>
      <c r="CK28" s="637"/>
      <c r="CL28" s="637"/>
      <c r="CM28" s="637"/>
      <c r="CN28" s="637"/>
      <c r="CO28" s="637"/>
      <c r="CP28" s="637"/>
      <c r="CQ28" s="638"/>
      <c r="CR28" s="621">
        <v>542827</v>
      </c>
      <c r="CS28" s="622"/>
      <c r="CT28" s="622"/>
      <c r="CU28" s="622"/>
      <c r="CV28" s="622"/>
      <c r="CW28" s="622"/>
      <c r="CX28" s="622"/>
      <c r="CY28" s="623"/>
      <c r="CZ28" s="626">
        <v>6.7</v>
      </c>
      <c r="DA28" s="655"/>
      <c r="DB28" s="655"/>
      <c r="DC28" s="659"/>
      <c r="DD28" s="630">
        <v>506185</v>
      </c>
      <c r="DE28" s="622"/>
      <c r="DF28" s="622"/>
      <c r="DG28" s="622"/>
      <c r="DH28" s="622"/>
      <c r="DI28" s="622"/>
      <c r="DJ28" s="622"/>
      <c r="DK28" s="623"/>
      <c r="DL28" s="630">
        <v>506185</v>
      </c>
      <c r="DM28" s="622"/>
      <c r="DN28" s="622"/>
      <c r="DO28" s="622"/>
      <c r="DP28" s="622"/>
      <c r="DQ28" s="622"/>
      <c r="DR28" s="622"/>
      <c r="DS28" s="622"/>
      <c r="DT28" s="622"/>
      <c r="DU28" s="622"/>
      <c r="DV28" s="623"/>
      <c r="DW28" s="626">
        <v>11.4</v>
      </c>
      <c r="DX28" s="655"/>
      <c r="DY28" s="655"/>
      <c r="DZ28" s="655"/>
      <c r="EA28" s="655"/>
      <c r="EB28" s="655"/>
      <c r="EC28" s="656"/>
    </row>
    <row r="29" spans="2:133" ht="11.25" customHeight="1" x14ac:dyDescent="0.2">
      <c r="B29" s="618" t="s">
        <v>301</v>
      </c>
      <c r="C29" s="619"/>
      <c r="D29" s="619"/>
      <c r="E29" s="619"/>
      <c r="F29" s="619"/>
      <c r="G29" s="619"/>
      <c r="H29" s="619"/>
      <c r="I29" s="619"/>
      <c r="J29" s="619"/>
      <c r="K29" s="619"/>
      <c r="L29" s="619"/>
      <c r="M29" s="619"/>
      <c r="N29" s="619"/>
      <c r="O29" s="619"/>
      <c r="P29" s="619"/>
      <c r="Q29" s="620"/>
      <c r="R29" s="621">
        <v>775632</v>
      </c>
      <c r="S29" s="622"/>
      <c r="T29" s="622"/>
      <c r="U29" s="622"/>
      <c r="V29" s="622"/>
      <c r="W29" s="622"/>
      <c r="X29" s="622"/>
      <c r="Y29" s="623"/>
      <c r="Z29" s="624">
        <v>9.3000000000000007</v>
      </c>
      <c r="AA29" s="624"/>
      <c r="AB29" s="624"/>
      <c r="AC29" s="624"/>
      <c r="AD29" s="625" t="s">
        <v>130</v>
      </c>
      <c r="AE29" s="625"/>
      <c r="AF29" s="625"/>
      <c r="AG29" s="625"/>
      <c r="AH29" s="625"/>
      <c r="AI29" s="625"/>
      <c r="AJ29" s="625"/>
      <c r="AK29" s="625"/>
      <c r="AL29" s="626" t="s">
        <v>130</v>
      </c>
      <c r="AM29" s="627"/>
      <c r="AN29" s="627"/>
      <c r="AO29" s="628"/>
      <c r="AP29" s="600" t="s">
        <v>220</v>
      </c>
      <c r="AQ29" s="601"/>
      <c r="AR29" s="601"/>
      <c r="AS29" s="601"/>
      <c r="AT29" s="601"/>
      <c r="AU29" s="601"/>
      <c r="AV29" s="601"/>
      <c r="AW29" s="601"/>
      <c r="AX29" s="601"/>
      <c r="AY29" s="601"/>
      <c r="AZ29" s="601"/>
      <c r="BA29" s="601"/>
      <c r="BB29" s="601"/>
      <c r="BC29" s="601"/>
      <c r="BD29" s="601"/>
      <c r="BE29" s="601"/>
      <c r="BF29" s="602"/>
      <c r="BG29" s="600" t="s">
        <v>302</v>
      </c>
      <c r="BH29" s="661"/>
      <c r="BI29" s="661"/>
      <c r="BJ29" s="661"/>
      <c r="BK29" s="661"/>
      <c r="BL29" s="661"/>
      <c r="BM29" s="661"/>
      <c r="BN29" s="661"/>
      <c r="BO29" s="661"/>
      <c r="BP29" s="661"/>
      <c r="BQ29" s="662"/>
      <c r="BR29" s="600" t="s">
        <v>303</v>
      </c>
      <c r="BS29" s="661"/>
      <c r="BT29" s="661"/>
      <c r="BU29" s="661"/>
      <c r="BV29" s="661"/>
      <c r="BW29" s="661"/>
      <c r="BX29" s="661"/>
      <c r="BY29" s="661"/>
      <c r="BZ29" s="661"/>
      <c r="CA29" s="661"/>
      <c r="CB29" s="662"/>
      <c r="CD29" s="684" t="s">
        <v>304</v>
      </c>
      <c r="CE29" s="685"/>
      <c r="CF29" s="636" t="s">
        <v>305</v>
      </c>
      <c r="CG29" s="637"/>
      <c r="CH29" s="637"/>
      <c r="CI29" s="637"/>
      <c r="CJ29" s="637"/>
      <c r="CK29" s="637"/>
      <c r="CL29" s="637"/>
      <c r="CM29" s="637"/>
      <c r="CN29" s="637"/>
      <c r="CO29" s="637"/>
      <c r="CP29" s="637"/>
      <c r="CQ29" s="638"/>
      <c r="CR29" s="621">
        <v>542827</v>
      </c>
      <c r="CS29" s="657"/>
      <c r="CT29" s="657"/>
      <c r="CU29" s="657"/>
      <c r="CV29" s="657"/>
      <c r="CW29" s="657"/>
      <c r="CX29" s="657"/>
      <c r="CY29" s="658"/>
      <c r="CZ29" s="626">
        <v>6.7</v>
      </c>
      <c r="DA29" s="655"/>
      <c r="DB29" s="655"/>
      <c r="DC29" s="659"/>
      <c r="DD29" s="630">
        <v>506185</v>
      </c>
      <c r="DE29" s="657"/>
      <c r="DF29" s="657"/>
      <c r="DG29" s="657"/>
      <c r="DH29" s="657"/>
      <c r="DI29" s="657"/>
      <c r="DJ29" s="657"/>
      <c r="DK29" s="658"/>
      <c r="DL29" s="630">
        <v>506185</v>
      </c>
      <c r="DM29" s="657"/>
      <c r="DN29" s="657"/>
      <c r="DO29" s="657"/>
      <c r="DP29" s="657"/>
      <c r="DQ29" s="657"/>
      <c r="DR29" s="657"/>
      <c r="DS29" s="657"/>
      <c r="DT29" s="657"/>
      <c r="DU29" s="657"/>
      <c r="DV29" s="658"/>
      <c r="DW29" s="626">
        <v>11.4</v>
      </c>
      <c r="DX29" s="655"/>
      <c r="DY29" s="655"/>
      <c r="DZ29" s="655"/>
      <c r="EA29" s="655"/>
      <c r="EB29" s="655"/>
      <c r="EC29" s="656"/>
    </row>
    <row r="30" spans="2:133" ht="11.25" customHeight="1" x14ac:dyDescent="0.2">
      <c r="B30" s="618" t="s">
        <v>306</v>
      </c>
      <c r="C30" s="619"/>
      <c r="D30" s="619"/>
      <c r="E30" s="619"/>
      <c r="F30" s="619"/>
      <c r="G30" s="619"/>
      <c r="H30" s="619"/>
      <c r="I30" s="619"/>
      <c r="J30" s="619"/>
      <c r="K30" s="619"/>
      <c r="L30" s="619"/>
      <c r="M30" s="619"/>
      <c r="N30" s="619"/>
      <c r="O30" s="619"/>
      <c r="P30" s="619"/>
      <c r="Q30" s="620"/>
      <c r="R30" s="621">
        <v>18301</v>
      </c>
      <c r="S30" s="622"/>
      <c r="T30" s="622"/>
      <c r="U30" s="622"/>
      <c r="V30" s="622"/>
      <c r="W30" s="622"/>
      <c r="X30" s="622"/>
      <c r="Y30" s="623"/>
      <c r="Z30" s="624">
        <v>0.2</v>
      </c>
      <c r="AA30" s="624"/>
      <c r="AB30" s="624"/>
      <c r="AC30" s="624"/>
      <c r="AD30" s="625">
        <v>2665</v>
      </c>
      <c r="AE30" s="625"/>
      <c r="AF30" s="625"/>
      <c r="AG30" s="625"/>
      <c r="AH30" s="625"/>
      <c r="AI30" s="625"/>
      <c r="AJ30" s="625"/>
      <c r="AK30" s="625"/>
      <c r="AL30" s="626">
        <v>0.1</v>
      </c>
      <c r="AM30" s="627"/>
      <c r="AN30" s="627"/>
      <c r="AO30" s="628"/>
      <c r="AP30" s="669" t="s">
        <v>307</v>
      </c>
      <c r="AQ30" s="670"/>
      <c r="AR30" s="670"/>
      <c r="AS30" s="670"/>
      <c r="AT30" s="675" t="s">
        <v>308</v>
      </c>
      <c r="AU30" s="210"/>
      <c r="AV30" s="210"/>
      <c r="AW30" s="210"/>
      <c r="AX30" s="607" t="s">
        <v>183</v>
      </c>
      <c r="AY30" s="608"/>
      <c r="AZ30" s="608"/>
      <c r="BA30" s="608"/>
      <c r="BB30" s="608"/>
      <c r="BC30" s="608"/>
      <c r="BD30" s="608"/>
      <c r="BE30" s="608"/>
      <c r="BF30" s="609"/>
      <c r="BG30" s="681">
        <v>98.5</v>
      </c>
      <c r="BH30" s="682"/>
      <c r="BI30" s="682"/>
      <c r="BJ30" s="682"/>
      <c r="BK30" s="682"/>
      <c r="BL30" s="682"/>
      <c r="BM30" s="616">
        <v>96</v>
      </c>
      <c r="BN30" s="682"/>
      <c r="BO30" s="682"/>
      <c r="BP30" s="682"/>
      <c r="BQ30" s="683"/>
      <c r="BR30" s="681">
        <v>98.6</v>
      </c>
      <c r="BS30" s="682"/>
      <c r="BT30" s="682"/>
      <c r="BU30" s="682"/>
      <c r="BV30" s="682"/>
      <c r="BW30" s="682"/>
      <c r="BX30" s="616">
        <v>96.1</v>
      </c>
      <c r="BY30" s="682"/>
      <c r="BZ30" s="682"/>
      <c r="CA30" s="682"/>
      <c r="CB30" s="683"/>
      <c r="CD30" s="686"/>
      <c r="CE30" s="687"/>
      <c r="CF30" s="636" t="s">
        <v>309</v>
      </c>
      <c r="CG30" s="637"/>
      <c r="CH30" s="637"/>
      <c r="CI30" s="637"/>
      <c r="CJ30" s="637"/>
      <c r="CK30" s="637"/>
      <c r="CL30" s="637"/>
      <c r="CM30" s="637"/>
      <c r="CN30" s="637"/>
      <c r="CO30" s="637"/>
      <c r="CP30" s="637"/>
      <c r="CQ30" s="638"/>
      <c r="CR30" s="621">
        <v>497250</v>
      </c>
      <c r="CS30" s="622"/>
      <c r="CT30" s="622"/>
      <c r="CU30" s="622"/>
      <c r="CV30" s="622"/>
      <c r="CW30" s="622"/>
      <c r="CX30" s="622"/>
      <c r="CY30" s="623"/>
      <c r="CZ30" s="626">
        <v>6.1</v>
      </c>
      <c r="DA30" s="655"/>
      <c r="DB30" s="655"/>
      <c r="DC30" s="659"/>
      <c r="DD30" s="630">
        <v>466185</v>
      </c>
      <c r="DE30" s="622"/>
      <c r="DF30" s="622"/>
      <c r="DG30" s="622"/>
      <c r="DH30" s="622"/>
      <c r="DI30" s="622"/>
      <c r="DJ30" s="622"/>
      <c r="DK30" s="623"/>
      <c r="DL30" s="630">
        <v>466185</v>
      </c>
      <c r="DM30" s="622"/>
      <c r="DN30" s="622"/>
      <c r="DO30" s="622"/>
      <c r="DP30" s="622"/>
      <c r="DQ30" s="622"/>
      <c r="DR30" s="622"/>
      <c r="DS30" s="622"/>
      <c r="DT30" s="622"/>
      <c r="DU30" s="622"/>
      <c r="DV30" s="623"/>
      <c r="DW30" s="626">
        <v>10.5</v>
      </c>
      <c r="DX30" s="655"/>
      <c r="DY30" s="655"/>
      <c r="DZ30" s="655"/>
      <c r="EA30" s="655"/>
      <c r="EB30" s="655"/>
      <c r="EC30" s="656"/>
    </row>
    <row r="31" spans="2:133" ht="11.25" customHeight="1" x14ac:dyDescent="0.2">
      <c r="B31" s="618" t="s">
        <v>310</v>
      </c>
      <c r="C31" s="619"/>
      <c r="D31" s="619"/>
      <c r="E31" s="619"/>
      <c r="F31" s="619"/>
      <c r="G31" s="619"/>
      <c r="H31" s="619"/>
      <c r="I31" s="619"/>
      <c r="J31" s="619"/>
      <c r="K31" s="619"/>
      <c r="L31" s="619"/>
      <c r="M31" s="619"/>
      <c r="N31" s="619"/>
      <c r="O31" s="619"/>
      <c r="P31" s="619"/>
      <c r="Q31" s="620"/>
      <c r="R31" s="621">
        <v>11073</v>
      </c>
      <c r="S31" s="622"/>
      <c r="T31" s="622"/>
      <c r="U31" s="622"/>
      <c r="V31" s="622"/>
      <c r="W31" s="622"/>
      <c r="X31" s="622"/>
      <c r="Y31" s="623"/>
      <c r="Z31" s="624">
        <v>0.1</v>
      </c>
      <c r="AA31" s="624"/>
      <c r="AB31" s="624"/>
      <c r="AC31" s="624"/>
      <c r="AD31" s="625" t="s">
        <v>130</v>
      </c>
      <c r="AE31" s="625"/>
      <c r="AF31" s="625"/>
      <c r="AG31" s="625"/>
      <c r="AH31" s="625"/>
      <c r="AI31" s="625"/>
      <c r="AJ31" s="625"/>
      <c r="AK31" s="625"/>
      <c r="AL31" s="626" t="s">
        <v>240</v>
      </c>
      <c r="AM31" s="627"/>
      <c r="AN31" s="627"/>
      <c r="AO31" s="628"/>
      <c r="AP31" s="671"/>
      <c r="AQ31" s="672"/>
      <c r="AR31" s="672"/>
      <c r="AS31" s="672"/>
      <c r="AT31" s="676"/>
      <c r="AU31" s="209" t="s">
        <v>311</v>
      </c>
      <c r="AV31" s="209"/>
      <c r="AW31" s="209"/>
      <c r="AX31" s="618" t="s">
        <v>312</v>
      </c>
      <c r="AY31" s="619"/>
      <c r="AZ31" s="619"/>
      <c r="BA31" s="619"/>
      <c r="BB31" s="619"/>
      <c r="BC31" s="619"/>
      <c r="BD31" s="619"/>
      <c r="BE31" s="619"/>
      <c r="BF31" s="620"/>
      <c r="BG31" s="678">
        <v>98.7</v>
      </c>
      <c r="BH31" s="657"/>
      <c r="BI31" s="657"/>
      <c r="BJ31" s="657"/>
      <c r="BK31" s="657"/>
      <c r="BL31" s="657"/>
      <c r="BM31" s="627">
        <v>96.2</v>
      </c>
      <c r="BN31" s="679"/>
      <c r="BO31" s="679"/>
      <c r="BP31" s="679"/>
      <c r="BQ31" s="680"/>
      <c r="BR31" s="678">
        <v>98.8</v>
      </c>
      <c r="BS31" s="657"/>
      <c r="BT31" s="657"/>
      <c r="BU31" s="657"/>
      <c r="BV31" s="657"/>
      <c r="BW31" s="657"/>
      <c r="BX31" s="627">
        <v>95.9</v>
      </c>
      <c r="BY31" s="679"/>
      <c r="BZ31" s="679"/>
      <c r="CA31" s="679"/>
      <c r="CB31" s="680"/>
      <c r="CD31" s="686"/>
      <c r="CE31" s="687"/>
      <c r="CF31" s="636" t="s">
        <v>313</v>
      </c>
      <c r="CG31" s="637"/>
      <c r="CH31" s="637"/>
      <c r="CI31" s="637"/>
      <c r="CJ31" s="637"/>
      <c r="CK31" s="637"/>
      <c r="CL31" s="637"/>
      <c r="CM31" s="637"/>
      <c r="CN31" s="637"/>
      <c r="CO31" s="637"/>
      <c r="CP31" s="637"/>
      <c r="CQ31" s="638"/>
      <c r="CR31" s="621">
        <v>45577</v>
      </c>
      <c r="CS31" s="657"/>
      <c r="CT31" s="657"/>
      <c r="CU31" s="657"/>
      <c r="CV31" s="657"/>
      <c r="CW31" s="657"/>
      <c r="CX31" s="657"/>
      <c r="CY31" s="658"/>
      <c r="CZ31" s="626">
        <v>0.6</v>
      </c>
      <c r="DA31" s="655"/>
      <c r="DB31" s="655"/>
      <c r="DC31" s="659"/>
      <c r="DD31" s="630">
        <v>40000</v>
      </c>
      <c r="DE31" s="657"/>
      <c r="DF31" s="657"/>
      <c r="DG31" s="657"/>
      <c r="DH31" s="657"/>
      <c r="DI31" s="657"/>
      <c r="DJ31" s="657"/>
      <c r="DK31" s="658"/>
      <c r="DL31" s="630">
        <v>40000</v>
      </c>
      <c r="DM31" s="657"/>
      <c r="DN31" s="657"/>
      <c r="DO31" s="657"/>
      <c r="DP31" s="657"/>
      <c r="DQ31" s="657"/>
      <c r="DR31" s="657"/>
      <c r="DS31" s="657"/>
      <c r="DT31" s="657"/>
      <c r="DU31" s="657"/>
      <c r="DV31" s="658"/>
      <c r="DW31" s="626">
        <v>0.9</v>
      </c>
      <c r="DX31" s="655"/>
      <c r="DY31" s="655"/>
      <c r="DZ31" s="655"/>
      <c r="EA31" s="655"/>
      <c r="EB31" s="655"/>
      <c r="EC31" s="656"/>
    </row>
    <row r="32" spans="2:133" ht="11.25" customHeight="1" x14ac:dyDescent="0.2">
      <c r="B32" s="618" t="s">
        <v>314</v>
      </c>
      <c r="C32" s="619"/>
      <c r="D32" s="619"/>
      <c r="E32" s="619"/>
      <c r="F32" s="619"/>
      <c r="G32" s="619"/>
      <c r="H32" s="619"/>
      <c r="I32" s="619"/>
      <c r="J32" s="619"/>
      <c r="K32" s="619"/>
      <c r="L32" s="619"/>
      <c r="M32" s="619"/>
      <c r="N32" s="619"/>
      <c r="O32" s="619"/>
      <c r="P32" s="619"/>
      <c r="Q32" s="620"/>
      <c r="R32" s="621">
        <v>975577</v>
      </c>
      <c r="S32" s="622"/>
      <c r="T32" s="622"/>
      <c r="U32" s="622"/>
      <c r="V32" s="622"/>
      <c r="W32" s="622"/>
      <c r="X32" s="622"/>
      <c r="Y32" s="623"/>
      <c r="Z32" s="624">
        <v>11.7</v>
      </c>
      <c r="AA32" s="624"/>
      <c r="AB32" s="624"/>
      <c r="AC32" s="624"/>
      <c r="AD32" s="625" t="s">
        <v>130</v>
      </c>
      <c r="AE32" s="625"/>
      <c r="AF32" s="625"/>
      <c r="AG32" s="625"/>
      <c r="AH32" s="625"/>
      <c r="AI32" s="625"/>
      <c r="AJ32" s="625"/>
      <c r="AK32" s="625"/>
      <c r="AL32" s="626" t="s">
        <v>130</v>
      </c>
      <c r="AM32" s="627"/>
      <c r="AN32" s="627"/>
      <c r="AO32" s="628"/>
      <c r="AP32" s="673"/>
      <c r="AQ32" s="674"/>
      <c r="AR32" s="674"/>
      <c r="AS32" s="674"/>
      <c r="AT32" s="677"/>
      <c r="AU32" s="211"/>
      <c r="AV32" s="211"/>
      <c r="AW32" s="211"/>
      <c r="AX32" s="666" t="s">
        <v>315</v>
      </c>
      <c r="AY32" s="667"/>
      <c r="AZ32" s="667"/>
      <c r="BA32" s="667"/>
      <c r="BB32" s="667"/>
      <c r="BC32" s="667"/>
      <c r="BD32" s="667"/>
      <c r="BE32" s="667"/>
      <c r="BF32" s="668"/>
      <c r="BG32" s="690">
        <v>98.2</v>
      </c>
      <c r="BH32" s="691"/>
      <c r="BI32" s="691"/>
      <c r="BJ32" s="691"/>
      <c r="BK32" s="691"/>
      <c r="BL32" s="691"/>
      <c r="BM32" s="692">
        <v>94.9</v>
      </c>
      <c r="BN32" s="691"/>
      <c r="BO32" s="691"/>
      <c r="BP32" s="691"/>
      <c r="BQ32" s="693"/>
      <c r="BR32" s="690">
        <v>98.2</v>
      </c>
      <c r="BS32" s="691"/>
      <c r="BT32" s="691"/>
      <c r="BU32" s="691"/>
      <c r="BV32" s="691"/>
      <c r="BW32" s="691"/>
      <c r="BX32" s="692">
        <v>95.2</v>
      </c>
      <c r="BY32" s="691"/>
      <c r="BZ32" s="691"/>
      <c r="CA32" s="691"/>
      <c r="CB32" s="693"/>
      <c r="CD32" s="688"/>
      <c r="CE32" s="689"/>
      <c r="CF32" s="636" t="s">
        <v>316</v>
      </c>
      <c r="CG32" s="637"/>
      <c r="CH32" s="637"/>
      <c r="CI32" s="637"/>
      <c r="CJ32" s="637"/>
      <c r="CK32" s="637"/>
      <c r="CL32" s="637"/>
      <c r="CM32" s="637"/>
      <c r="CN32" s="637"/>
      <c r="CO32" s="637"/>
      <c r="CP32" s="637"/>
      <c r="CQ32" s="638"/>
      <c r="CR32" s="621" t="s">
        <v>240</v>
      </c>
      <c r="CS32" s="622"/>
      <c r="CT32" s="622"/>
      <c r="CU32" s="622"/>
      <c r="CV32" s="622"/>
      <c r="CW32" s="622"/>
      <c r="CX32" s="622"/>
      <c r="CY32" s="623"/>
      <c r="CZ32" s="626" t="s">
        <v>130</v>
      </c>
      <c r="DA32" s="655"/>
      <c r="DB32" s="655"/>
      <c r="DC32" s="659"/>
      <c r="DD32" s="630" t="s">
        <v>130</v>
      </c>
      <c r="DE32" s="622"/>
      <c r="DF32" s="622"/>
      <c r="DG32" s="622"/>
      <c r="DH32" s="622"/>
      <c r="DI32" s="622"/>
      <c r="DJ32" s="622"/>
      <c r="DK32" s="623"/>
      <c r="DL32" s="630" t="s">
        <v>240</v>
      </c>
      <c r="DM32" s="622"/>
      <c r="DN32" s="622"/>
      <c r="DO32" s="622"/>
      <c r="DP32" s="622"/>
      <c r="DQ32" s="622"/>
      <c r="DR32" s="622"/>
      <c r="DS32" s="622"/>
      <c r="DT32" s="622"/>
      <c r="DU32" s="622"/>
      <c r="DV32" s="623"/>
      <c r="DW32" s="626" t="s">
        <v>130</v>
      </c>
      <c r="DX32" s="655"/>
      <c r="DY32" s="655"/>
      <c r="DZ32" s="655"/>
      <c r="EA32" s="655"/>
      <c r="EB32" s="655"/>
      <c r="EC32" s="656"/>
    </row>
    <row r="33" spans="2:133" ht="11.25" customHeight="1" x14ac:dyDescent="0.2">
      <c r="B33" s="618" t="s">
        <v>317</v>
      </c>
      <c r="C33" s="619"/>
      <c r="D33" s="619"/>
      <c r="E33" s="619"/>
      <c r="F33" s="619"/>
      <c r="G33" s="619"/>
      <c r="H33" s="619"/>
      <c r="I33" s="619"/>
      <c r="J33" s="619"/>
      <c r="K33" s="619"/>
      <c r="L33" s="619"/>
      <c r="M33" s="619"/>
      <c r="N33" s="619"/>
      <c r="O33" s="619"/>
      <c r="P33" s="619"/>
      <c r="Q33" s="620"/>
      <c r="R33" s="621">
        <v>229171</v>
      </c>
      <c r="S33" s="622"/>
      <c r="T33" s="622"/>
      <c r="U33" s="622"/>
      <c r="V33" s="622"/>
      <c r="W33" s="622"/>
      <c r="X33" s="622"/>
      <c r="Y33" s="623"/>
      <c r="Z33" s="624">
        <v>2.7</v>
      </c>
      <c r="AA33" s="624"/>
      <c r="AB33" s="624"/>
      <c r="AC33" s="624"/>
      <c r="AD33" s="625" t="s">
        <v>130</v>
      </c>
      <c r="AE33" s="625"/>
      <c r="AF33" s="625"/>
      <c r="AG33" s="625"/>
      <c r="AH33" s="625"/>
      <c r="AI33" s="625"/>
      <c r="AJ33" s="625"/>
      <c r="AK33" s="625"/>
      <c r="AL33" s="626" t="s">
        <v>130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318</v>
      </c>
      <c r="CE33" s="637"/>
      <c r="CF33" s="637"/>
      <c r="CG33" s="637"/>
      <c r="CH33" s="637"/>
      <c r="CI33" s="637"/>
      <c r="CJ33" s="637"/>
      <c r="CK33" s="637"/>
      <c r="CL33" s="637"/>
      <c r="CM33" s="637"/>
      <c r="CN33" s="637"/>
      <c r="CO33" s="637"/>
      <c r="CP33" s="637"/>
      <c r="CQ33" s="638"/>
      <c r="CR33" s="621">
        <v>3717160</v>
      </c>
      <c r="CS33" s="657"/>
      <c r="CT33" s="657"/>
      <c r="CU33" s="657"/>
      <c r="CV33" s="657"/>
      <c r="CW33" s="657"/>
      <c r="CX33" s="657"/>
      <c r="CY33" s="658"/>
      <c r="CZ33" s="626">
        <v>45.9</v>
      </c>
      <c r="DA33" s="655"/>
      <c r="DB33" s="655"/>
      <c r="DC33" s="659"/>
      <c r="DD33" s="630">
        <v>2775523</v>
      </c>
      <c r="DE33" s="657"/>
      <c r="DF33" s="657"/>
      <c r="DG33" s="657"/>
      <c r="DH33" s="657"/>
      <c r="DI33" s="657"/>
      <c r="DJ33" s="657"/>
      <c r="DK33" s="658"/>
      <c r="DL33" s="630">
        <v>1794628</v>
      </c>
      <c r="DM33" s="657"/>
      <c r="DN33" s="657"/>
      <c r="DO33" s="657"/>
      <c r="DP33" s="657"/>
      <c r="DQ33" s="657"/>
      <c r="DR33" s="657"/>
      <c r="DS33" s="657"/>
      <c r="DT33" s="657"/>
      <c r="DU33" s="657"/>
      <c r="DV33" s="658"/>
      <c r="DW33" s="626">
        <v>40.5</v>
      </c>
      <c r="DX33" s="655"/>
      <c r="DY33" s="655"/>
      <c r="DZ33" s="655"/>
      <c r="EA33" s="655"/>
      <c r="EB33" s="655"/>
      <c r="EC33" s="656"/>
    </row>
    <row r="34" spans="2:133" ht="11.25" customHeight="1" x14ac:dyDescent="0.2">
      <c r="B34" s="618" t="s">
        <v>319</v>
      </c>
      <c r="C34" s="619"/>
      <c r="D34" s="619"/>
      <c r="E34" s="619"/>
      <c r="F34" s="619"/>
      <c r="G34" s="619"/>
      <c r="H34" s="619"/>
      <c r="I34" s="619"/>
      <c r="J34" s="619"/>
      <c r="K34" s="619"/>
      <c r="L34" s="619"/>
      <c r="M34" s="619"/>
      <c r="N34" s="619"/>
      <c r="O34" s="619"/>
      <c r="P34" s="619"/>
      <c r="Q34" s="620"/>
      <c r="R34" s="621">
        <v>178389</v>
      </c>
      <c r="S34" s="622"/>
      <c r="T34" s="622"/>
      <c r="U34" s="622"/>
      <c r="V34" s="622"/>
      <c r="W34" s="622"/>
      <c r="X34" s="622"/>
      <c r="Y34" s="623"/>
      <c r="Z34" s="624">
        <v>2.1</v>
      </c>
      <c r="AA34" s="624"/>
      <c r="AB34" s="624"/>
      <c r="AC34" s="624"/>
      <c r="AD34" s="625">
        <v>783</v>
      </c>
      <c r="AE34" s="625"/>
      <c r="AF34" s="625"/>
      <c r="AG34" s="625"/>
      <c r="AH34" s="625"/>
      <c r="AI34" s="625"/>
      <c r="AJ34" s="625"/>
      <c r="AK34" s="625"/>
      <c r="AL34" s="626">
        <v>0</v>
      </c>
      <c r="AM34" s="627"/>
      <c r="AN34" s="627"/>
      <c r="AO34" s="628"/>
      <c r="AP34" s="214"/>
      <c r="AQ34" s="600" t="s">
        <v>320</v>
      </c>
      <c r="AR34" s="601"/>
      <c r="AS34" s="601"/>
      <c r="AT34" s="601"/>
      <c r="AU34" s="601"/>
      <c r="AV34" s="601"/>
      <c r="AW34" s="601"/>
      <c r="AX34" s="601"/>
      <c r="AY34" s="601"/>
      <c r="AZ34" s="601"/>
      <c r="BA34" s="601"/>
      <c r="BB34" s="601"/>
      <c r="BC34" s="601"/>
      <c r="BD34" s="601"/>
      <c r="BE34" s="601"/>
      <c r="BF34" s="602"/>
      <c r="BG34" s="600" t="s">
        <v>321</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322</v>
      </c>
      <c r="CE34" s="637"/>
      <c r="CF34" s="637"/>
      <c r="CG34" s="637"/>
      <c r="CH34" s="637"/>
      <c r="CI34" s="637"/>
      <c r="CJ34" s="637"/>
      <c r="CK34" s="637"/>
      <c r="CL34" s="637"/>
      <c r="CM34" s="637"/>
      <c r="CN34" s="637"/>
      <c r="CO34" s="637"/>
      <c r="CP34" s="637"/>
      <c r="CQ34" s="638"/>
      <c r="CR34" s="621">
        <v>1107542</v>
      </c>
      <c r="CS34" s="622"/>
      <c r="CT34" s="622"/>
      <c r="CU34" s="622"/>
      <c r="CV34" s="622"/>
      <c r="CW34" s="622"/>
      <c r="CX34" s="622"/>
      <c r="CY34" s="623"/>
      <c r="CZ34" s="626">
        <v>13.7</v>
      </c>
      <c r="DA34" s="655"/>
      <c r="DB34" s="655"/>
      <c r="DC34" s="659"/>
      <c r="DD34" s="630">
        <v>903704</v>
      </c>
      <c r="DE34" s="622"/>
      <c r="DF34" s="622"/>
      <c r="DG34" s="622"/>
      <c r="DH34" s="622"/>
      <c r="DI34" s="622"/>
      <c r="DJ34" s="622"/>
      <c r="DK34" s="623"/>
      <c r="DL34" s="630">
        <v>784000</v>
      </c>
      <c r="DM34" s="622"/>
      <c r="DN34" s="622"/>
      <c r="DO34" s="622"/>
      <c r="DP34" s="622"/>
      <c r="DQ34" s="622"/>
      <c r="DR34" s="622"/>
      <c r="DS34" s="622"/>
      <c r="DT34" s="622"/>
      <c r="DU34" s="622"/>
      <c r="DV34" s="623"/>
      <c r="DW34" s="626">
        <v>17.7</v>
      </c>
      <c r="DX34" s="655"/>
      <c r="DY34" s="655"/>
      <c r="DZ34" s="655"/>
      <c r="EA34" s="655"/>
      <c r="EB34" s="655"/>
      <c r="EC34" s="656"/>
    </row>
    <row r="35" spans="2:133" ht="11.25" customHeight="1" x14ac:dyDescent="0.2">
      <c r="B35" s="618" t="s">
        <v>323</v>
      </c>
      <c r="C35" s="619"/>
      <c r="D35" s="619"/>
      <c r="E35" s="619"/>
      <c r="F35" s="619"/>
      <c r="G35" s="619"/>
      <c r="H35" s="619"/>
      <c r="I35" s="619"/>
      <c r="J35" s="619"/>
      <c r="K35" s="619"/>
      <c r="L35" s="619"/>
      <c r="M35" s="619"/>
      <c r="N35" s="619"/>
      <c r="O35" s="619"/>
      <c r="P35" s="619"/>
      <c r="Q35" s="620"/>
      <c r="R35" s="621">
        <v>511117</v>
      </c>
      <c r="S35" s="622"/>
      <c r="T35" s="622"/>
      <c r="U35" s="622"/>
      <c r="V35" s="622"/>
      <c r="W35" s="622"/>
      <c r="X35" s="622"/>
      <c r="Y35" s="623"/>
      <c r="Z35" s="624">
        <v>6.1</v>
      </c>
      <c r="AA35" s="624"/>
      <c r="AB35" s="624"/>
      <c r="AC35" s="624"/>
      <c r="AD35" s="625" t="s">
        <v>130</v>
      </c>
      <c r="AE35" s="625"/>
      <c r="AF35" s="625"/>
      <c r="AG35" s="625"/>
      <c r="AH35" s="625"/>
      <c r="AI35" s="625"/>
      <c r="AJ35" s="625"/>
      <c r="AK35" s="625"/>
      <c r="AL35" s="626" t="s">
        <v>130</v>
      </c>
      <c r="AM35" s="627"/>
      <c r="AN35" s="627"/>
      <c r="AO35" s="628"/>
      <c r="AP35" s="214"/>
      <c r="AQ35" s="694" t="s">
        <v>324</v>
      </c>
      <c r="AR35" s="695"/>
      <c r="AS35" s="695"/>
      <c r="AT35" s="695"/>
      <c r="AU35" s="695"/>
      <c r="AV35" s="695"/>
      <c r="AW35" s="695"/>
      <c r="AX35" s="695"/>
      <c r="AY35" s="696"/>
      <c r="AZ35" s="610">
        <v>822412</v>
      </c>
      <c r="BA35" s="611"/>
      <c r="BB35" s="611"/>
      <c r="BC35" s="611"/>
      <c r="BD35" s="611"/>
      <c r="BE35" s="611"/>
      <c r="BF35" s="697"/>
      <c r="BG35" s="632" t="s">
        <v>325</v>
      </c>
      <c r="BH35" s="633"/>
      <c r="BI35" s="633"/>
      <c r="BJ35" s="633"/>
      <c r="BK35" s="633"/>
      <c r="BL35" s="633"/>
      <c r="BM35" s="633"/>
      <c r="BN35" s="633"/>
      <c r="BO35" s="633"/>
      <c r="BP35" s="633"/>
      <c r="BQ35" s="633"/>
      <c r="BR35" s="633"/>
      <c r="BS35" s="633"/>
      <c r="BT35" s="633"/>
      <c r="BU35" s="634"/>
      <c r="BV35" s="610">
        <v>219179</v>
      </c>
      <c r="BW35" s="611"/>
      <c r="BX35" s="611"/>
      <c r="BY35" s="611"/>
      <c r="BZ35" s="611"/>
      <c r="CA35" s="611"/>
      <c r="CB35" s="697"/>
      <c r="CD35" s="636" t="s">
        <v>326</v>
      </c>
      <c r="CE35" s="637"/>
      <c r="CF35" s="637"/>
      <c r="CG35" s="637"/>
      <c r="CH35" s="637"/>
      <c r="CI35" s="637"/>
      <c r="CJ35" s="637"/>
      <c r="CK35" s="637"/>
      <c r="CL35" s="637"/>
      <c r="CM35" s="637"/>
      <c r="CN35" s="637"/>
      <c r="CO35" s="637"/>
      <c r="CP35" s="637"/>
      <c r="CQ35" s="638"/>
      <c r="CR35" s="621">
        <v>10610</v>
      </c>
      <c r="CS35" s="657"/>
      <c r="CT35" s="657"/>
      <c r="CU35" s="657"/>
      <c r="CV35" s="657"/>
      <c r="CW35" s="657"/>
      <c r="CX35" s="657"/>
      <c r="CY35" s="658"/>
      <c r="CZ35" s="626">
        <v>0.1</v>
      </c>
      <c r="DA35" s="655"/>
      <c r="DB35" s="655"/>
      <c r="DC35" s="659"/>
      <c r="DD35" s="630">
        <v>4138</v>
      </c>
      <c r="DE35" s="657"/>
      <c r="DF35" s="657"/>
      <c r="DG35" s="657"/>
      <c r="DH35" s="657"/>
      <c r="DI35" s="657"/>
      <c r="DJ35" s="657"/>
      <c r="DK35" s="658"/>
      <c r="DL35" s="630">
        <v>1856</v>
      </c>
      <c r="DM35" s="657"/>
      <c r="DN35" s="657"/>
      <c r="DO35" s="657"/>
      <c r="DP35" s="657"/>
      <c r="DQ35" s="657"/>
      <c r="DR35" s="657"/>
      <c r="DS35" s="657"/>
      <c r="DT35" s="657"/>
      <c r="DU35" s="657"/>
      <c r="DV35" s="658"/>
      <c r="DW35" s="626">
        <v>0</v>
      </c>
      <c r="DX35" s="655"/>
      <c r="DY35" s="655"/>
      <c r="DZ35" s="655"/>
      <c r="EA35" s="655"/>
      <c r="EB35" s="655"/>
      <c r="EC35" s="656"/>
    </row>
    <row r="36" spans="2:133" ht="11.25" customHeight="1" x14ac:dyDescent="0.2">
      <c r="B36" s="618" t="s">
        <v>327</v>
      </c>
      <c r="C36" s="619"/>
      <c r="D36" s="619"/>
      <c r="E36" s="619"/>
      <c r="F36" s="619"/>
      <c r="G36" s="619"/>
      <c r="H36" s="619"/>
      <c r="I36" s="619"/>
      <c r="J36" s="619"/>
      <c r="K36" s="619"/>
      <c r="L36" s="619"/>
      <c r="M36" s="619"/>
      <c r="N36" s="619"/>
      <c r="O36" s="619"/>
      <c r="P36" s="619"/>
      <c r="Q36" s="620"/>
      <c r="R36" s="621" t="s">
        <v>130</v>
      </c>
      <c r="S36" s="622"/>
      <c r="T36" s="622"/>
      <c r="U36" s="622"/>
      <c r="V36" s="622"/>
      <c r="W36" s="622"/>
      <c r="X36" s="622"/>
      <c r="Y36" s="623"/>
      <c r="Z36" s="624" t="s">
        <v>130</v>
      </c>
      <c r="AA36" s="624"/>
      <c r="AB36" s="624"/>
      <c r="AC36" s="624"/>
      <c r="AD36" s="625" t="s">
        <v>130</v>
      </c>
      <c r="AE36" s="625"/>
      <c r="AF36" s="625"/>
      <c r="AG36" s="625"/>
      <c r="AH36" s="625"/>
      <c r="AI36" s="625"/>
      <c r="AJ36" s="625"/>
      <c r="AK36" s="625"/>
      <c r="AL36" s="626" t="s">
        <v>130</v>
      </c>
      <c r="AM36" s="627"/>
      <c r="AN36" s="627"/>
      <c r="AO36" s="628"/>
      <c r="AQ36" s="698" t="s">
        <v>328</v>
      </c>
      <c r="AR36" s="699"/>
      <c r="AS36" s="699"/>
      <c r="AT36" s="699"/>
      <c r="AU36" s="699"/>
      <c r="AV36" s="699"/>
      <c r="AW36" s="699"/>
      <c r="AX36" s="699"/>
      <c r="AY36" s="700"/>
      <c r="AZ36" s="621">
        <v>8344</v>
      </c>
      <c r="BA36" s="622"/>
      <c r="BB36" s="622"/>
      <c r="BC36" s="622"/>
      <c r="BD36" s="657"/>
      <c r="BE36" s="657"/>
      <c r="BF36" s="680"/>
      <c r="BG36" s="636" t="s">
        <v>329</v>
      </c>
      <c r="BH36" s="637"/>
      <c r="BI36" s="637"/>
      <c r="BJ36" s="637"/>
      <c r="BK36" s="637"/>
      <c r="BL36" s="637"/>
      <c r="BM36" s="637"/>
      <c r="BN36" s="637"/>
      <c r="BO36" s="637"/>
      <c r="BP36" s="637"/>
      <c r="BQ36" s="637"/>
      <c r="BR36" s="637"/>
      <c r="BS36" s="637"/>
      <c r="BT36" s="637"/>
      <c r="BU36" s="638"/>
      <c r="BV36" s="621">
        <v>174653</v>
      </c>
      <c r="BW36" s="622"/>
      <c r="BX36" s="622"/>
      <c r="BY36" s="622"/>
      <c r="BZ36" s="622"/>
      <c r="CA36" s="622"/>
      <c r="CB36" s="631"/>
      <c r="CD36" s="636" t="s">
        <v>330</v>
      </c>
      <c r="CE36" s="637"/>
      <c r="CF36" s="637"/>
      <c r="CG36" s="637"/>
      <c r="CH36" s="637"/>
      <c r="CI36" s="637"/>
      <c r="CJ36" s="637"/>
      <c r="CK36" s="637"/>
      <c r="CL36" s="637"/>
      <c r="CM36" s="637"/>
      <c r="CN36" s="637"/>
      <c r="CO36" s="637"/>
      <c r="CP36" s="637"/>
      <c r="CQ36" s="638"/>
      <c r="CR36" s="621">
        <v>621984</v>
      </c>
      <c r="CS36" s="622"/>
      <c r="CT36" s="622"/>
      <c r="CU36" s="622"/>
      <c r="CV36" s="622"/>
      <c r="CW36" s="622"/>
      <c r="CX36" s="622"/>
      <c r="CY36" s="623"/>
      <c r="CZ36" s="626">
        <v>7.7</v>
      </c>
      <c r="DA36" s="655"/>
      <c r="DB36" s="655"/>
      <c r="DC36" s="659"/>
      <c r="DD36" s="630">
        <v>507512</v>
      </c>
      <c r="DE36" s="622"/>
      <c r="DF36" s="622"/>
      <c r="DG36" s="622"/>
      <c r="DH36" s="622"/>
      <c r="DI36" s="622"/>
      <c r="DJ36" s="622"/>
      <c r="DK36" s="623"/>
      <c r="DL36" s="630">
        <v>413919</v>
      </c>
      <c r="DM36" s="622"/>
      <c r="DN36" s="622"/>
      <c r="DO36" s="622"/>
      <c r="DP36" s="622"/>
      <c r="DQ36" s="622"/>
      <c r="DR36" s="622"/>
      <c r="DS36" s="622"/>
      <c r="DT36" s="622"/>
      <c r="DU36" s="622"/>
      <c r="DV36" s="623"/>
      <c r="DW36" s="626">
        <v>9.3000000000000007</v>
      </c>
      <c r="DX36" s="655"/>
      <c r="DY36" s="655"/>
      <c r="DZ36" s="655"/>
      <c r="EA36" s="655"/>
      <c r="EB36" s="655"/>
      <c r="EC36" s="656"/>
    </row>
    <row r="37" spans="2:133" ht="11.25" customHeight="1" x14ac:dyDescent="0.2">
      <c r="B37" s="618" t="s">
        <v>331</v>
      </c>
      <c r="C37" s="619"/>
      <c r="D37" s="619"/>
      <c r="E37" s="619"/>
      <c r="F37" s="619"/>
      <c r="G37" s="619"/>
      <c r="H37" s="619"/>
      <c r="I37" s="619"/>
      <c r="J37" s="619"/>
      <c r="K37" s="619"/>
      <c r="L37" s="619"/>
      <c r="M37" s="619"/>
      <c r="N37" s="619"/>
      <c r="O37" s="619"/>
      <c r="P37" s="619"/>
      <c r="Q37" s="620"/>
      <c r="R37" s="621">
        <v>206417</v>
      </c>
      <c r="S37" s="622"/>
      <c r="T37" s="622"/>
      <c r="U37" s="622"/>
      <c r="V37" s="622"/>
      <c r="W37" s="622"/>
      <c r="X37" s="622"/>
      <c r="Y37" s="623"/>
      <c r="Z37" s="624">
        <v>2.5</v>
      </c>
      <c r="AA37" s="624"/>
      <c r="AB37" s="624"/>
      <c r="AC37" s="624"/>
      <c r="AD37" s="625" t="s">
        <v>130</v>
      </c>
      <c r="AE37" s="625"/>
      <c r="AF37" s="625"/>
      <c r="AG37" s="625"/>
      <c r="AH37" s="625"/>
      <c r="AI37" s="625"/>
      <c r="AJ37" s="625"/>
      <c r="AK37" s="625"/>
      <c r="AL37" s="626" t="s">
        <v>240</v>
      </c>
      <c r="AM37" s="627"/>
      <c r="AN37" s="627"/>
      <c r="AO37" s="628"/>
      <c r="AQ37" s="698" t="s">
        <v>332</v>
      </c>
      <c r="AR37" s="699"/>
      <c r="AS37" s="699"/>
      <c r="AT37" s="699"/>
      <c r="AU37" s="699"/>
      <c r="AV37" s="699"/>
      <c r="AW37" s="699"/>
      <c r="AX37" s="699"/>
      <c r="AY37" s="700"/>
      <c r="AZ37" s="621">
        <v>6423</v>
      </c>
      <c r="BA37" s="622"/>
      <c r="BB37" s="622"/>
      <c r="BC37" s="622"/>
      <c r="BD37" s="657"/>
      <c r="BE37" s="657"/>
      <c r="BF37" s="680"/>
      <c r="BG37" s="636" t="s">
        <v>333</v>
      </c>
      <c r="BH37" s="637"/>
      <c r="BI37" s="637"/>
      <c r="BJ37" s="637"/>
      <c r="BK37" s="637"/>
      <c r="BL37" s="637"/>
      <c r="BM37" s="637"/>
      <c r="BN37" s="637"/>
      <c r="BO37" s="637"/>
      <c r="BP37" s="637"/>
      <c r="BQ37" s="637"/>
      <c r="BR37" s="637"/>
      <c r="BS37" s="637"/>
      <c r="BT37" s="637"/>
      <c r="BU37" s="638"/>
      <c r="BV37" s="621">
        <v>2809</v>
      </c>
      <c r="BW37" s="622"/>
      <c r="BX37" s="622"/>
      <c r="BY37" s="622"/>
      <c r="BZ37" s="622"/>
      <c r="CA37" s="622"/>
      <c r="CB37" s="631"/>
      <c r="CD37" s="636" t="s">
        <v>334</v>
      </c>
      <c r="CE37" s="637"/>
      <c r="CF37" s="637"/>
      <c r="CG37" s="637"/>
      <c r="CH37" s="637"/>
      <c r="CI37" s="637"/>
      <c r="CJ37" s="637"/>
      <c r="CK37" s="637"/>
      <c r="CL37" s="637"/>
      <c r="CM37" s="637"/>
      <c r="CN37" s="637"/>
      <c r="CO37" s="637"/>
      <c r="CP37" s="637"/>
      <c r="CQ37" s="638"/>
      <c r="CR37" s="621">
        <v>122547</v>
      </c>
      <c r="CS37" s="657"/>
      <c r="CT37" s="657"/>
      <c r="CU37" s="657"/>
      <c r="CV37" s="657"/>
      <c r="CW37" s="657"/>
      <c r="CX37" s="657"/>
      <c r="CY37" s="658"/>
      <c r="CZ37" s="626">
        <v>1.5</v>
      </c>
      <c r="DA37" s="655"/>
      <c r="DB37" s="655"/>
      <c r="DC37" s="659"/>
      <c r="DD37" s="630">
        <v>92547</v>
      </c>
      <c r="DE37" s="657"/>
      <c r="DF37" s="657"/>
      <c r="DG37" s="657"/>
      <c r="DH37" s="657"/>
      <c r="DI37" s="657"/>
      <c r="DJ37" s="657"/>
      <c r="DK37" s="658"/>
      <c r="DL37" s="630">
        <v>72681</v>
      </c>
      <c r="DM37" s="657"/>
      <c r="DN37" s="657"/>
      <c r="DO37" s="657"/>
      <c r="DP37" s="657"/>
      <c r="DQ37" s="657"/>
      <c r="DR37" s="657"/>
      <c r="DS37" s="657"/>
      <c r="DT37" s="657"/>
      <c r="DU37" s="657"/>
      <c r="DV37" s="658"/>
      <c r="DW37" s="626">
        <v>1.6</v>
      </c>
      <c r="DX37" s="655"/>
      <c r="DY37" s="655"/>
      <c r="DZ37" s="655"/>
      <c r="EA37" s="655"/>
      <c r="EB37" s="655"/>
      <c r="EC37" s="656"/>
    </row>
    <row r="38" spans="2:133" ht="11.25" customHeight="1" x14ac:dyDescent="0.2">
      <c r="B38" s="666" t="s">
        <v>335</v>
      </c>
      <c r="C38" s="667"/>
      <c r="D38" s="667"/>
      <c r="E38" s="667"/>
      <c r="F38" s="667"/>
      <c r="G38" s="667"/>
      <c r="H38" s="667"/>
      <c r="I38" s="667"/>
      <c r="J38" s="667"/>
      <c r="K38" s="667"/>
      <c r="L38" s="667"/>
      <c r="M38" s="667"/>
      <c r="N38" s="667"/>
      <c r="O38" s="667"/>
      <c r="P38" s="667"/>
      <c r="Q38" s="668"/>
      <c r="R38" s="701">
        <v>8338133</v>
      </c>
      <c r="S38" s="702"/>
      <c r="T38" s="702"/>
      <c r="U38" s="702"/>
      <c r="V38" s="702"/>
      <c r="W38" s="702"/>
      <c r="X38" s="702"/>
      <c r="Y38" s="703"/>
      <c r="Z38" s="704">
        <v>100</v>
      </c>
      <c r="AA38" s="704"/>
      <c r="AB38" s="704"/>
      <c r="AC38" s="704"/>
      <c r="AD38" s="705">
        <v>4221827</v>
      </c>
      <c r="AE38" s="705"/>
      <c r="AF38" s="705"/>
      <c r="AG38" s="705"/>
      <c r="AH38" s="705"/>
      <c r="AI38" s="705"/>
      <c r="AJ38" s="705"/>
      <c r="AK38" s="705"/>
      <c r="AL38" s="706">
        <v>100</v>
      </c>
      <c r="AM38" s="692"/>
      <c r="AN38" s="692"/>
      <c r="AO38" s="707"/>
      <c r="AQ38" s="698" t="s">
        <v>336</v>
      </c>
      <c r="AR38" s="699"/>
      <c r="AS38" s="699"/>
      <c r="AT38" s="699"/>
      <c r="AU38" s="699"/>
      <c r="AV38" s="699"/>
      <c r="AW38" s="699"/>
      <c r="AX38" s="699"/>
      <c r="AY38" s="700"/>
      <c r="AZ38" s="621" t="s">
        <v>130</v>
      </c>
      <c r="BA38" s="622"/>
      <c r="BB38" s="622"/>
      <c r="BC38" s="622"/>
      <c r="BD38" s="657"/>
      <c r="BE38" s="657"/>
      <c r="BF38" s="680"/>
      <c r="BG38" s="636" t="s">
        <v>337</v>
      </c>
      <c r="BH38" s="637"/>
      <c r="BI38" s="637"/>
      <c r="BJ38" s="637"/>
      <c r="BK38" s="637"/>
      <c r="BL38" s="637"/>
      <c r="BM38" s="637"/>
      <c r="BN38" s="637"/>
      <c r="BO38" s="637"/>
      <c r="BP38" s="637"/>
      <c r="BQ38" s="637"/>
      <c r="BR38" s="637"/>
      <c r="BS38" s="637"/>
      <c r="BT38" s="637"/>
      <c r="BU38" s="638"/>
      <c r="BV38" s="621">
        <v>4638</v>
      </c>
      <c r="BW38" s="622"/>
      <c r="BX38" s="622"/>
      <c r="BY38" s="622"/>
      <c r="BZ38" s="622"/>
      <c r="CA38" s="622"/>
      <c r="CB38" s="631"/>
      <c r="CD38" s="636" t="s">
        <v>338</v>
      </c>
      <c r="CE38" s="637"/>
      <c r="CF38" s="637"/>
      <c r="CG38" s="637"/>
      <c r="CH38" s="637"/>
      <c r="CI38" s="637"/>
      <c r="CJ38" s="637"/>
      <c r="CK38" s="637"/>
      <c r="CL38" s="637"/>
      <c r="CM38" s="637"/>
      <c r="CN38" s="637"/>
      <c r="CO38" s="637"/>
      <c r="CP38" s="637"/>
      <c r="CQ38" s="638"/>
      <c r="CR38" s="621">
        <v>814068</v>
      </c>
      <c r="CS38" s="622"/>
      <c r="CT38" s="622"/>
      <c r="CU38" s="622"/>
      <c r="CV38" s="622"/>
      <c r="CW38" s="622"/>
      <c r="CX38" s="622"/>
      <c r="CY38" s="623"/>
      <c r="CZ38" s="626">
        <v>10</v>
      </c>
      <c r="DA38" s="655"/>
      <c r="DB38" s="655"/>
      <c r="DC38" s="659"/>
      <c r="DD38" s="630">
        <v>650026</v>
      </c>
      <c r="DE38" s="622"/>
      <c r="DF38" s="622"/>
      <c r="DG38" s="622"/>
      <c r="DH38" s="622"/>
      <c r="DI38" s="622"/>
      <c r="DJ38" s="622"/>
      <c r="DK38" s="623"/>
      <c r="DL38" s="630">
        <v>594853</v>
      </c>
      <c r="DM38" s="622"/>
      <c r="DN38" s="622"/>
      <c r="DO38" s="622"/>
      <c r="DP38" s="622"/>
      <c r="DQ38" s="622"/>
      <c r="DR38" s="622"/>
      <c r="DS38" s="622"/>
      <c r="DT38" s="622"/>
      <c r="DU38" s="622"/>
      <c r="DV38" s="623"/>
      <c r="DW38" s="626">
        <v>13.4</v>
      </c>
      <c r="DX38" s="655"/>
      <c r="DY38" s="655"/>
      <c r="DZ38" s="655"/>
      <c r="EA38" s="655"/>
      <c r="EB38" s="655"/>
      <c r="EC38" s="656"/>
    </row>
    <row r="39" spans="2:133" ht="11.25" customHeight="1" x14ac:dyDescent="0.2">
      <c r="AQ39" s="698" t="s">
        <v>339</v>
      </c>
      <c r="AR39" s="699"/>
      <c r="AS39" s="699"/>
      <c r="AT39" s="699"/>
      <c r="AU39" s="699"/>
      <c r="AV39" s="699"/>
      <c r="AW39" s="699"/>
      <c r="AX39" s="699"/>
      <c r="AY39" s="700"/>
      <c r="AZ39" s="621" t="s">
        <v>240</v>
      </c>
      <c r="BA39" s="622"/>
      <c r="BB39" s="622"/>
      <c r="BC39" s="622"/>
      <c r="BD39" s="657"/>
      <c r="BE39" s="657"/>
      <c r="BF39" s="680"/>
      <c r="BG39" s="712" t="s">
        <v>340</v>
      </c>
      <c r="BH39" s="713"/>
      <c r="BI39" s="713"/>
      <c r="BJ39" s="713"/>
      <c r="BK39" s="713"/>
      <c r="BL39" s="215"/>
      <c r="BM39" s="637" t="s">
        <v>341</v>
      </c>
      <c r="BN39" s="637"/>
      <c r="BO39" s="637"/>
      <c r="BP39" s="637"/>
      <c r="BQ39" s="637"/>
      <c r="BR39" s="637"/>
      <c r="BS39" s="637"/>
      <c r="BT39" s="637"/>
      <c r="BU39" s="638"/>
      <c r="BV39" s="621">
        <v>94</v>
      </c>
      <c r="BW39" s="622"/>
      <c r="BX39" s="622"/>
      <c r="BY39" s="622"/>
      <c r="BZ39" s="622"/>
      <c r="CA39" s="622"/>
      <c r="CB39" s="631"/>
      <c r="CD39" s="636" t="s">
        <v>342</v>
      </c>
      <c r="CE39" s="637"/>
      <c r="CF39" s="637"/>
      <c r="CG39" s="637"/>
      <c r="CH39" s="637"/>
      <c r="CI39" s="637"/>
      <c r="CJ39" s="637"/>
      <c r="CK39" s="637"/>
      <c r="CL39" s="637"/>
      <c r="CM39" s="637"/>
      <c r="CN39" s="637"/>
      <c r="CO39" s="637"/>
      <c r="CP39" s="637"/>
      <c r="CQ39" s="638"/>
      <c r="CR39" s="621">
        <v>1088064</v>
      </c>
      <c r="CS39" s="657"/>
      <c r="CT39" s="657"/>
      <c r="CU39" s="657"/>
      <c r="CV39" s="657"/>
      <c r="CW39" s="657"/>
      <c r="CX39" s="657"/>
      <c r="CY39" s="658"/>
      <c r="CZ39" s="626">
        <v>13.4</v>
      </c>
      <c r="DA39" s="655"/>
      <c r="DB39" s="655"/>
      <c r="DC39" s="659"/>
      <c r="DD39" s="630">
        <v>707371</v>
      </c>
      <c r="DE39" s="657"/>
      <c r="DF39" s="657"/>
      <c r="DG39" s="657"/>
      <c r="DH39" s="657"/>
      <c r="DI39" s="657"/>
      <c r="DJ39" s="657"/>
      <c r="DK39" s="658"/>
      <c r="DL39" s="630" t="s">
        <v>130</v>
      </c>
      <c r="DM39" s="657"/>
      <c r="DN39" s="657"/>
      <c r="DO39" s="657"/>
      <c r="DP39" s="657"/>
      <c r="DQ39" s="657"/>
      <c r="DR39" s="657"/>
      <c r="DS39" s="657"/>
      <c r="DT39" s="657"/>
      <c r="DU39" s="657"/>
      <c r="DV39" s="658"/>
      <c r="DW39" s="626" t="s">
        <v>130</v>
      </c>
      <c r="DX39" s="655"/>
      <c r="DY39" s="655"/>
      <c r="DZ39" s="655"/>
      <c r="EA39" s="655"/>
      <c r="EB39" s="655"/>
      <c r="EC39" s="656"/>
    </row>
    <row r="40" spans="2:133" ht="11.25" customHeight="1" x14ac:dyDescent="0.2">
      <c r="AQ40" s="698" t="s">
        <v>343</v>
      </c>
      <c r="AR40" s="699"/>
      <c r="AS40" s="699"/>
      <c r="AT40" s="699"/>
      <c r="AU40" s="699"/>
      <c r="AV40" s="699"/>
      <c r="AW40" s="699"/>
      <c r="AX40" s="699"/>
      <c r="AY40" s="700"/>
      <c r="AZ40" s="621">
        <v>237545</v>
      </c>
      <c r="BA40" s="622"/>
      <c r="BB40" s="622"/>
      <c r="BC40" s="622"/>
      <c r="BD40" s="657"/>
      <c r="BE40" s="657"/>
      <c r="BF40" s="680"/>
      <c r="BG40" s="712"/>
      <c r="BH40" s="713"/>
      <c r="BI40" s="713"/>
      <c r="BJ40" s="713"/>
      <c r="BK40" s="713"/>
      <c r="BL40" s="215"/>
      <c r="BM40" s="637" t="s">
        <v>344</v>
      </c>
      <c r="BN40" s="637"/>
      <c r="BO40" s="637"/>
      <c r="BP40" s="637"/>
      <c r="BQ40" s="637"/>
      <c r="BR40" s="637"/>
      <c r="BS40" s="637"/>
      <c r="BT40" s="637"/>
      <c r="BU40" s="638"/>
      <c r="BV40" s="621">
        <v>135</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v>74892</v>
      </c>
      <c r="CS40" s="622"/>
      <c r="CT40" s="622"/>
      <c r="CU40" s="622"/>
      <c r="CV40" s="622"/>
      <c r="CW40" s="622"/>
      <c r="CX40" s="622"/>
      <c r="CY40" s="623"/>
      <c r="CZ40" s="626">
        <v>0.9</v>
      </c>
      <c r="DA40" s="655"/>
      <c r="DB40" s="655"/>
      <c r="DC40" s="659"/>
      <c r="DD40" s="630">
        <v>2772</v>
      </c>
      <c r="DE40" s="622"/>
      <c r="DF40" s="622"/>
      <c r="DG40" s="622"/>
      <c r="DH40" s="622"/>
      <c r="DI40" s="622"/>
      <c r="DJ40" s="622"/>
      <c r="DK40" s="623"/>
      <c r="DL40" s="630" t="s">
        <v>130</v>
      </c>
      <c r="DM40" s="622"/>
      <c r="DN40" s="622"/>
      <c r="DO40" s="622"/>
      <c r="DP40" s="622"/>
      <c r="DQ40" s="622"/>
      <c r="DR40" s="622"/>
      <c r="DS40" s="622"/>
      <c r="DT40" s="622"/>
      <c r="DU40" s="622"/>
      <c r="DV40" s="623"/>
      <c r="DW40" s="626" t="s">
        <v>240</v>
      </c>
      <c r="DX40" s="655"/>
      <c r="DY40" s="655"/>
      <c r="DZ40" s="655"/>
      <c r="EA40" s="655"/>
      <c r="EB40" s="655"/>
      <c r="EC40" s="656"/>
    </row>
    <row r="41" spans="2:133" ht="11.25" customHeight="1" x14ac:dyDescent="0.2">
      <c r="AQ41" s="708" t="s">
        <v>346</v>
      </c>
      <c r="AR41" s="709"/>
      <c r="AS41" s="709"/>
      <c r="AT41" s="709"/>
      <c r="AU41" s="709"/>
      <c r="AV41" s="709"/>
      <c r="AW41" s="709"/>
      <c r="AX41" s="709"/>
      <c r="AY41" s="710"/>
      <c r="AZ41" s="701">
        <v>570100</v>
      </c>
      <c r="BA41" s="702"/>
      <c r="BB41" s="702"/>
      <c r="BC41" s="702"/>
      <c r="BD41" s="691"/>
      <c r="BE41" s="691"/>
      <c r="BF41" s="693"/>
      <c r="BG41" s="714"/>
      <c r="BH41" s="715"/>
      <c r="BI41" s="715"/>
      <c r="BJ41" s="715"/>
      <c r="BK41" s="715"/>
      <c r="BL41" s="216"/>
      <c r="BM41" s="646" t="s">
        <v>347</v>
      </c>
      <c r="BN41" s="646"/>
      <c r="BO41" s="646"/>
      <c r="BP41" s="646"/>
      <c r="BQ41" s="646"/>
      <c r="BR41" s="646"/>
      <c r="BS41" s="646"/>
      <c r="BT41" s="646"/>
      <c r="BU41" s="647"/>
      <c r="BV41" s="701">
        <v>352</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130</v>
      </c>
      <c r="CS41" s="657"/>
      <c r="CT41" s="657"/>
      <c r="CU41" s="657"/>
      <c r="CV41" s="657"/>
      <c r="CW41" s="657"/>
      <c r="CX41" s="657"/>
      <c r="CY41" s="658"/>
      <c r="CZ41" s="626" t="s">
        <v>130</v>
      </c>
      <c r="DA41" s="655"/>
      <c r="DB41" s="655"/>
      <c r="DC41" s="659"/>
      <c r="DD41" s="630" t="s">
        <v>240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2">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915360</v>
      </c>
      <c r="CS42" s="622"/>
      <c r="CT42" s="622"/>
      <c r="CU42" s="622"/>
      <c r="CV42" s="622"/>
      <c r="CW42" s="622"/>
      <c r="CX42" s="622"/>
      <c r="CY42" s="623"/>
      <c r="CZ42" s="626">
        <v>11.3</v>
      </c>
      <c r="DA42" s="627"/>
      <c r="DB42" s="627"/>
      <c r="DC42" s="722"/>
      <c r="DD42" s="630">
        <v>204389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2">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24500</v>
      </c>
      <c r="CS43" s="657"/>
      <c r="CT43" s="657"/>
      <c r="CU43" s="657"/>
      <c r="CV43" s="657"/>
      <c r="CW43" s="657"/>
      <c r="CX43" s="657"/>
      <c r="CY43" s="658"/>
      <c r="CZ43" s="626">
        <v>0.3</v>
      </c>
      <c r="DA43" s="655"/>
      <c r="DB43" s="655"/>
      <c r="DC43" s="659"/>
      <c r="DD43" s="630">
        <v>24500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2">
      <c r="B44" s="220" t="s">
        <v>353</v>
      </c>
      <c r="CD44" s="733" t="s">
        <v>304</v>
      </c>
      <c r="CE44" s="734"/>
      <c r="CF44" s="618" t="s">
        <v>354</v>
      </c>
      <c r="CG44" s="619"/>
      <c r="CH44" s="619"/>
      <c r="CI44" s="619"/>
      <c r="CJ44" s="619"/>
      <c r="CK44" s="619"/>
      <c r="CL44" s="619"/>
      <c r="CM44" s="619"/>
      <c r="CN44" s="619"/>
      <c r="CO44" s="619"/>
      <c r="CP44" s="619"/>
      <c r="CQ44" s="620"/>
      <c r="CR44" s="621">
        <v>872706</v>
      </c>
      <c r="CS44" s="622"/>
      <c r="CT44" s="622"/>
      <c r="CU44" s="622"/>
      <c r="CV44" s="622"/>
      <c r="CW44" s="622"/>
      <c r="CX44" s="622"/>
      <c r="CY44" s="623"/>
      <c r="CZ44" s="626">
        <v>10.8</v>
      </c>
      <c r="DA44" s="627"/>
      <c r="DB44" s="627"/>
      <c r="DC44" s="722"/>
      <c r="DD44" s="630">
        <v>203181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2">
      <c r="CD45" s="735"/>
      <c r="CE45" s="736"/>
      <c r="CF45" s="618" t="s">
        <v>355</v>
      </c>
      <c r="CG45" s="619"/>
      <c r="CH45" s="619"/>
      <c r="CI45" s="619"/>
      <c r="CJ45" s="619"/>
      <c r="CK45" s="619"/>
      <c r="CL45" s="619"/>
      <c r="CM45" s="619"/>
      <c r="CN45" s="619"/>
      <c r="CO45" s="619"/>
      <c r="CP45" s="619"/>
      <c r="CQ45" s="620"/>
      <c r="CR45" s="621">
        <v>420826</v>
      </c>
      <c r="CS45" s="657"/>
      <c r="CT45" s="657"/>
      <c r="CU45" s="657"/>
      <c r="CV45" s="657"/>
      <c r="CW45" s="657"/>
      <c r="CX45" s="657"/>
      <c r="CY45" s="658"/>
      <c r="CZ45" s="626">
        <v>5.2</v>
      </c>
      <c r="DA45" s="655"/>
      <c r="DB45" s="655"/>
      <c r="DC45" s="659"/>
      <c r="DD45" s="630">
        <v>33124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2">
      <c r="CD46" s="735"/>
      <c r="CE46" s="736"/>
      <c r="CF46" s="618" t="s">
        <v>356</v>
      </c>
      <c r="CG46" s="619"/>
      <c r="CH46" s="619"/>
      <c r="CI46" s="619"/>
      <c r="CJ46" s="619"/>
      <c r="CK46" s="619"/>
      <c r="CL46" s="619"/>
      <c r="CM46" s="619"/>
      <c r="CN46" s="619"/>
      <c r="CO46" s="619"/>
      <c r="CP46" s="619"/>
      <c r="CQ46" s="620"/>
      <c r="CR46" s="621">
        <v>396825</v>
      </c>
      <c r="CS46" s="622"/>
      <c r="CT46" s="622"/>
      <c r="CU46" s="622"/>
      <c r="CV46" s="622"/>
      <c r="CW46" s="622"/>
      <c r="CX46" s="622"/>
      <c r="CY46" s="623"/>
      <c r="CZ46" s="626">
        <v>4.9000000000000004</v>
      </c>
      <c r="DA46" s="627"/>
      <c r="DB46" s="627"/>
      <c r="DC46" s="722"/>
      <c r="DD46" s="630">
        <v>164302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2">
      <c r="CD47" s="735"/>
      <c r="CE47" s="736"/>
      <c r="CF47" s="618" t="s">
        <v>357</v>
      </c>
      <c r="CG47" s="619"/>
      <c r="CH47" s="619"/>
      <c r="CI47" s="619"/>
      <c r="CJ47" s="619"/>
      <c r="CK47" s="619"/>
      <c r="CL47" s="619"/>
      <c r="CM47" s="619"/>
      <c r="CN47" s="619"/>
      <c r="CO47" s="619"/>
      <c r="CP47" s="619"/>
      <c r="CQ47" s="620"/>
      <c r="CR47" s="621">
        <v>42654</v>
      </c>
      <c r="CS47" s="657"/>
      <c r="CT47" s="657"/>
      <c r="CU47" s="657"/>
      <c r="CV47" s="657"/>
      <c r="CW47" s="657"/>
      <c r="CX47" s="657"/>
      <c r="CY47" s="658"/>
      <c r="CZ47" s="626">
        <v>0.5</v>
      </c>
      <c r="DA47" s="655"/>
      <c r="DB47" s="655"/>
      <c r="DC47" s="659"/>
      <c r="DD47" s="630">
        <v>1208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0.8" x14ac:dyDescent="0.2">
      <c r="CD48" s="737"/>
      <c r="CE48" s="738"/>
      <c r="CF48" s="618" t="s">
        <v>358</v>
      </c>
      <c r="CG48" s="619"/>
      <c r="CH48" s="619"/>
      <c r="CI48" s="619"/>
      <c r="CJ48" s="619"/>
      <c r="CK48" s="619"/>
      <c r="CL48" s="619"/>
      <c r="CM48" s="619"/>
      <c r="CN48" s="619"/>
      <c r="CO48" s="619"/>
      <c r="CP48" s="619"/>
      <c r="CQ48" s="620"/>
      <c r="CR48" s="621" t="s">
        <v>240</v>
      </c>
      <c r="CS48" s="622"/>
      <c r="CT48" s="622"/>
      <c r="CU48" s="622"/>
      <c r="CV48" s="622"/>
      <c r="CW48" s="622"/>
      <c r="CX48" s="622"/>
      <c r="CY48" s="623"/>
      <c r="CZ48" s="626" t="s">
        <v>130</v>
      </c>
      <c r="DA48" s="627"/>
      <c r="DB48" s="627"/>
      <c r="DC48" s="722"/>
      <c r="DD48" s="630" t="s">
        <v>130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2">
      <c r="CD49" s="666" t="s">
        <v>359</v>
      </c>
      <c r="CE49" s="667"/>
      <c r="CF49" s="667"/>
      <c r="CG49" s="667"/>
      <c r="CH49" s="667"/>
      <c r="CI49" s="667"/>
      <c r="CJ49" s="667"/>
      <c r="CK49" s="667"/>
      <c r="CL49" s="667"/>
      <c r="CM49" s="667"/>
      <c r="CN49" s="667"/>
      <c r="CO49" s="667"/>
      <c r="CP49" s="667"/>
      <c r="CQ49" s="668"/>
      <c r="CR49" s="701">
        <v>8100680</v>
      </c>
      <c r="CS49" s="691"/>
      <c r="CT49" s="691"/>
      <c r="CU49" s="691"/>
      <c r="CV49" s="691"/>
      <c r="CW49" s="691"/>
      <c r="CX49" s="691"/>
      <c r="CY49" s="723"/>
      <c r="CZ49" s="706">
        <v>100</v>
      </c>
      <c r="DA49" s="724"/>
      <c r="DB49" s="724"/>
      <c r="DC49" s="725"/>
      <c r="DD49" s="726">
        <v>5032603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0.8" hidden="1" x14ac:dyDescent="0.2"/>
    <row r="51" spans="82:133" ht="10.8" hidden="1" x14ac:dyDescent="0.2"/>
    <row r="52" spans="82:133" ht="10.8" hidden="1" x14ac:dyDescent="0.2"/>
    <row r="53" spans="82:133" ht="10.8" hidden="1" x14ac:dyDescent="0.2"/>
  </sheetData>
  <sheetProtection algorithmName="SHA-512" hashValue="qpVyExq6o7nwN/U6mXFdwRvuelpLEVT+FBh++gPGj349uTArz6C0wzXtqlO5sVF7IXXgwq1/iF78HQ2oh//wGQ==" saltValue="SpwrUdJmw6mF65/GPXPHr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x14ac:dyDescent="0.25">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2">
      <c r="A7" s="238">
        <v>1</v>
      </c>
      <c r="B7" s="753" t="s">
        <v>382</v>
      </c>
      <c r="C7" s="754"/>
      <c r="D7" s="754"/>
      <c r="E7" s="754"/>
      <c r="F7" s="754"/>
      <c r="G7" s="754"/>
      <c r="H7" s="754"/>
      <c r="I7" s="754"/>
      <c r="J7" s="754"/>
      <c r="K7" s="754"/>
      <c r="L7" s="754"/>
      <c r="M7" s="754"/>
      <c r="N7" s="754"/>
      <c r="O7" s="754"/>
      <c r="P7" s="755"/>
      <c r="Q7" s="756">
        <v>8338</v>
      </c>
      <c r="R7" s="757"/>
      <c r="S7" s="757"/>
      <c r="T7" s="757"/>
      <c r="U7" s="757"/>
      <c r="V7" s="757">
        <v>8101</v>
      </c>
      <c r="W7" s="757"/>
      <c r="X7" s="757"/>
      <c r="Y7" s="757"/>
      <c r="Z7" s="757"/>
      <c r="AA7" s="757">
        <v>237</v>
      </c>
      <c r="AB7" s="757"/>
      <c r="AC7" s="757"/>
      <c r="AD7" s="757"/>
      <c r="AE7" s="758"/>
      <c r="AF7" s="759">
        <v>205</v>
      </c>
      <c r="AG7" s="760"/>
      <c r="AH7" s="760"/>
      <c r="AI7" s="760"/>
      <c r="AJ7" s="761"/>
      <c r="AK7" s="796">
        <v>976</v>
      </c>
      <c r="AL7" s="797"/>
      <c r="AM7" s="797"/>
      <c r="AN7" s="797"/>
      <c r="AO7" s="797"/>
      <c r="AP7" s="797">
        <v>5831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580</v>
      </c>
      <c r="BT7" s="801"/>
      <c r="BU7" s="801"/>
      <c r="BV7" s="801"/>
      <c r="BW7" s="801"/>
      <c r="BX7" s="801"/>
      <c r="BY7" s="801"/>
      <c r="BZ7" s="801"/>
      <c r="CA7" s="801"/>
      <c r="CB7" s="801"/>
      <c r="CC7" s="801"/>
      <c r="CD7" s="801"/>
      <c r="CE7" s="801"/>
      <c r="CF7" s="801"/>
      <c r="CG7" s="802"/>
      <c r="CH7" s="793">
        <v>-2</v>
      </c>
      <c r="CI7" s="794"/>
      <c r="CJ7" s="794"/>
      <c r="CK7" s="794"/>
      <c r="CL7" s="795"/>
      <c r="CM7" s="793">
        <v>44</v>
      </c>
      <c r="CN7" s="794"/>
      <c r="CO7" s="794"/>
      <c r="CP7" s="794"/>
      <c r="CQ7" s="795"/>
      <c r="CR7" s="793">
        <v>30</v>
      </c>
      <c r="CS7" s="794"/>
      <c r="CT7" s="794"/>
      <c r="CU7" s="794"/>
      <c r="CV7" s="795"/>
      <c r="CW7" s="793">
        <v>1</v>
      </c>
      <c r="CX7" s="794"/>
      <c r="CY7" s="794"/>
      <c r="CZ7" s="794"/>
      <c r="DA7" s="795"/>
      <c r="DB7" s="793" t="s">
        <v>583</v>
      </c>
      <c r="DC7" s="794"/>
      <c r="DD7" s="794"/>
      <c r="DE7" s="794"/>
      <c r="DF7" s="795"/>
      <c r="DG7" s="793" t="s">
        <v>571</v>
      </c>
      <c r="DH7" s="794"/>
      <c r="DI7" s="794"/>
      <c r="DJ7" s="794"/>
      <c r="DK7" s="795"/>
      <c r="DL7" s="793" t="s">
        <v>571</v>
      </c>
      <c r="DM7" s="794"/>
      <c r="DN7" s="794"/>
      <c r="DO7" s="794"/>
      <c r="DP7" s="795"/>
      <c r="DQ7" s="793" t="s">
        <v>571</v>
      </c>
      <c r="DR7" s="794"/>
      <c r="DS7" s="794"/>
      <c r="DT7" s="794"/>
      <c r="DU7" s="795"/>
      <c r="DV7" s="774"/>
      <c r="DW7" s="775"/>
      <c r="DX7" s="775"/>
      <c r="DY7" s="775"/>
      <c r="DZ7" s="776"/>
      <c r="EA7" s="234"/>
    </row>
    <row r="8" spans="1:131" s="235" customFormat="1" ht="26.25" customHeight="1" x14ac:dyDescent="0.2">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581</v>
      </c>
      <c r="BT8" s="791"/>
      <c r="BU8" s="791"/>
      <c r="BV8" s="791"/>
      <c r="BW8" s="791"/>
      <c r="BX8" s="791"/>
      <c r="BY8" s="791"/>
      <c r="BZ8" s="791"/>
      <c r="CA8" s="791"/>
      <c r="CB8" s="791"/>
      <c r="CC8" s="791"/>
      <c r="CD8" s="791"/>
      <c r="CE8" s="791"/>
      <c r="CF8" s="791"/>
      <c r="CG8" s="792"/>
      <c r="CH8" s="803">
        <v>3</v>
      </c>
      <c r="CI8" s="804"/>
      <c r="CJ8" s="804"/>
      <c r="CK8" s="804"/>
      <c r="CL8" s="805"/>
      <c r="CM8" s="803">
        <v>-8983</v>
      </c>
      <c r="CN8" s="804"/>
      <c r="CO8" s="804"/>
      <c r="CP8" s="804"/>
      <c r="CQ8" s="805"/>
      <c r="CR8" s="803">
        <v>0</v>
      </c>
      <c r="CS8" s="804"/>
      <c r="CT8" s="804"/>
      <c r="CU8" s="804"/>
      <c r="CV8" s="805"/>
      <c r="CW8" s="803" t="s">
        <v>584</v>
      </c>
      <c r="CX8" s="804"/>
      <c r="CY8" s="804"/>
      <c r="CZ8" s="804"/>
      <c r="DA8" s="805"/>
      <c r="DB8" s="803">
        <v>3</v>
      </c>
      <c r="DC8" s="804"/>
      <c r="DD8" s="804"/>
      <c r="DE8" s="804"/>
      <c r="DF8" s="805"/>
      <c r="DG8" s="803" t="s">
        <v>585</v>
      </c>
      <c r="DH8" s="804"/>
      <c r="DI8" s="804"/>
      <c r="DJ8" s="804"/>
      <c r="DK8" s="805"/>
      <c r="DL8" s="803" t="s">
        <v>585</v>
      </c>
      <c r="DM8" s="804"/>
      <c r="DN8" s="804"/>
      <c r="DO8" s="804"/>
      <c r="DP8" s="805"/>
      <c r="DQ8" s="803" t="s">
        <v>585</v>
      </c>
      <c r="DR8" s="804"/>
      <c r="DS8" s="804"/>
      <c r="DT8" s="804"/>
      <c r="DU8" s="805"/>
      <c r="DV8" s="806"/>
      <c r="DW8" s="807"/>
      <c r="DX8" s="807"/>
      <c r="DY8" s="807"/>
      <c r="DZ8" s="808"/>
      <c r="EA8" s="234"/>
    </row>
    <row r="9" spans="1:131" s="235" customFormat="1" ht="26.25" customHeight="1" x14ac:dyDescent="0.2">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t="s">
        <v>588</v>
      </c>
      <c r="BS9" s="790" t="s">
        <v>582</v>
      </c>
      <c r="BT9" s="791"/>
      <c r="BU9" s="791"/>
      <c r="BV9" s="791"/>
      <c r="BW9" s="791"/>
      <c r="BX9" s="791"/>
      <c r="BY9" s="791"/>
      <c r="BZ9" s="791"/>
      <c r="CA9" s="791"/>
      <c r="CB9" s="791"/>
      <c r="CC9" s="791"/>
      <c r="CD9" s="791"/>
      <c r="CE9" s="791"/>
      <c r="CF9" s="791"/>
      <c r="CG9" s="792"/>
      <c r="CH9" s="803">
        <v>13</v>
      </c>
      <c r="CI9" s="804"/>
      <c r="CJ9" s="804"/>
      <c r="CK9" s="804"/>
      <c r="CL9" s="805"/>
      <c r="CM9" s="803">
        <v>1044</v>
      </c>
      <c r="CN9" s="804"/>
      <c r="CO9" s="804"/>
      <c r="CP9" s="804"/>
      <c r="CQ9" s="805"/>
      <c r="CR9" s="803">
        <v>35</v>
      </c>
      <c r="CS9" s="804"/>
      <c r="CT9" s="804"/>
      <c r="CU9" s="804"/>
      <c r="CV9" s="805"/>
      <c r="CW9" s="803" t="s">
        <v>586</v>
      </c>
      <c r="CX9" s="804"/>
      <c r="CY9" s="804"/>
      <c r="CZ9" s="804"/>
      <c r="DA9" s="805"/>
      <c r="DB9" s="803">
        <v>15</v>
      </c>
      <c r="DC9" s="804"/>
      <c r="DD9" s="804"/>
      <c r="DE9" s="804"/>
      <c r="DF9" s="805"/>
      <c r="DG9" s="803" t="s">
        <v>586</v>
      </c>
      <c r="DH9" s="804"/>
      <c r="DI9" s="804"/>
      <c r="DJ9" s="804"/>
      <c r="DK9" s="805"/>
      <c r="DL9" s="803" t="s">
        <v>585</v>
      </c>
      <c r="DM9" s="804"/>
      <c r="DN9" s="804"/>
      <c r="DO9" s="804"/>
      <c r="DP9" s="805"/>
      <c r="DQ9" s="803">
        <v>3</v>
      </c>
      <c r="DR9" s="804"/>
      <c r="DS9" s="804"/>
      <c r="DT9" s="804"/>
      <c r="DU9" s="805"/>
      <c r="DV9" s="806"/>
      <c r="DW9" s="807"/>
      <c r="DX9" s="807"/>
      <c r="DY9" s="807"/>
      <c r="DZ9" s="808"/>
      <c r="EA9" s="234"/>
    </row>
    <row r="10" spans="1:131" s="235" customFormat="1" ht="26.25" customHeight="1" x14ac:dyDescent="0.2">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2">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2">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2">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2">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2">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2">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2">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2">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2">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2">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5">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2">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5">
      <c r="A23" s="244" t="s">
        <v>384</v>
      </c>
      <c r="B23" s="812" t="s">
        <v>385</v>
      </c>
      <c r="C23" s="813"/>
      <c r="D23" s="813"/>
      <c r="E23" s="813"/>
      <c r="F23" s="813"/>
      <c r="G23" s="813"/>
      <c r="H23" s="813"/>
      <c r="I23" s="813"/>
      <c r="J23" s="813"/>
      <c r="K23" s="813"/>
      <c r="L23" s="813"/>
      <c r="M23" s="813"/>
      <c r="N23" s="813"/>
      <c r="O23" s="813"/>
      <c r="P23" s="814"/>
      <c r="Q23" s="815">
        <v>8338</v>
      </c>
      <c r="R23" s="816"/>
      <c r="S23" s="816"/>
      <c r="T23" s="816"/>
      <c r="U23" s="816"/>
      <c r="V23" s="816">
        <v>8101</v>
      </c>
      <c r="W23" s="816"/>
      <c r="X23" s="816"/>
      <c r="Y23" s="816"/>
      <c r="Z23" s="816"/>
      <c r="AA23" s="816">
        <v>237</v>
      </c>
      <c r="AB23" s="816"/>
      <c r="AC23" s="816"/>
      <c r="AD23" s="816"/>
      <c r="AE23" s="817"/>
      <c r="AF23" s="818">
        <v>205</v>
      </c>
      <c r="AG23" s="816"/>
      <c r="AH23" s="816"/>
      <c r="AI23" s="816"/>
      <c r="AJ23" s="819"/>
      <c r="AK23" s="820"/>
      <c r="AL23" s="821"/>
      <c r="AM23" s="821"/>
      <c r="AN23" s="821"/>
      <c r="AO23" s="821"/>
      <c r="AP23" s="816">
        <v>5831</v>
      </c>
      <c r="AQ23" s="816"/>
      <c r="AR23" s="816"/>
      <c r="AS23" s="816"/>
      <c r="AT23" s="816"/>
      <c r="AU23" s="822"/>
      <c r="AV23" s="822"/>
      <c r="AW23" s="822"/>
      <c r="AX23" s="822"/>
      <c r="AY23" s="823"/>
      <c r="AZ23" s="831" t="s">
        <v>386</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2">
      <c r="A24" s="830" t="s">
        <v>387</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5">
      <c r="A25" s="771" t="s">
        <v>388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2">
      <c r="A26" s="762" t="s">
        <v>365</v>
      </c>
      <c r="B26" s="763"/>
      <c r="C26" s="763"/>
      <c r="D26" s="763"/>
      <c r="E26" s="763"/>
      <c r="F26" s="763"/>
      <c r="G26" s="763"/>
      <c r="H26" s="763"/>
      <c r="I26" s="763"/>
      <c r="J26" s="763"/>
      <c r="K26" s="763"/>
      <c r="L26" s="763"/>
      <c r="M26" s="763"/>
      <c r="N26" s="763"/>
      <c r="O26" s="763"/>
      <c r="P26" s="764"/>
      <c r="Q26" s="739" t="s">
        <v>389</v>
      </c>
      <c r="R26" s="740"/>
      <c r="S26" s="740"/>
      <c r="T26" s="740"/>
      <c r="U26" s="741"/>
      <c r="V26" s="739" t="s">
        <v>390</v>
      </c>
      <c r="W26" s="740"/>
      <c r="X26" s="740"/>
      <c r="Y26" s="740"/>
      <c r="Z26" s="741"/>
      <c r="AA26" s="739" t="s">
        <v>391</v>
      </c>
      <c r="AB26" s="740"/>
      <c r="AC26" s="740"/>
      <c r="AD26" s="740"/>
      <c r="AE26" s="740"/>
      <c r="AF26" s="834" t="s">
        <v>392</v>
      </c>
      <c r="AG26" s="835"/>
      <c r="AH26" s="835"/>
      <c r="AI26" s="835"/>
      <c r="AJ26" s="836"/>
      <c r="AK26" s="740" t="s">
        <v>393</v>
      </c>
      <c r="AL26" s="740"/>
      <c r="AM26" s="740"/>
      <c r="AN26" s="740"/>
      <c r="AO26" s="741"/>
      <c r="AP26" s="739" t="s">
        <v>394</v>
      </c>
      <c r="AQ26" s="740"/>
      <c r="AR26" s="740"/>
      <c r="AS26" s="740"/>
      <c r="AT26" s="741"/>
      <c r="AU26" s="739" t="s">
        <v>395</v>
      </c>
      <c r="AV26" s="740"/>
      <c r="AW26" s="740"/>
      <c r="AX26" s="740"/>
      <c r="AY26" s="741"/>
      <c r="AZ26" s="739" t="s">
        <v>396</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5">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2">
      <c r="A28" s="246">
        <v>1</v>
      </c>
      <c r="B28" s="753" t="s">
        <v>397</v>
      </c>
      <c r="C28" s="754"/>
      <c r="D28" s="754"/>
      <c r="E28" s="754"/>
      <c r="F28" s="754"/>
      <c r="G28" s="754"/>
      <c r="H28" s="754"/>
      <c r="I28" s="754"/>
      <c r="J28" s="754"/>
      <c r="K28" s="754"/>
      <c r="L28" s="754"/>
      <c r="M28" s="754"/>
      <c r="N28" s="754"/>
      <c r="O28" s="754"/>
      <c r="P28" s="755"/>
      <c r="Q28" s="844">
        <v>3039</v>
      </c>
      <c r="R28" s="845"/>
      <c r="S28" s="845"/>
      <c r="T28" s="845"/>
      <c r="U28" s="845"/>
      <c r="V28" s="845">
        <v>2820</v>
      </c>
      <c r="W28" s="845"/>
      <c r="X28" s="845"/>
      <c r="Y28" s="845"/>
      <c r="Z28" s="845"/>
      <c r="AA28" s="845">
        <v>219</v>
      </c>
      <c r="AB28" s="845"/>
      <c r="AC28" s="845"/>
      <c r="AD28" s="845"/>
      <c r="AE28" s="846"/>
      <c r="AF28" s="847">
        <v>219</v>
      </c>
      <c r="AG28" s="845"/>
      <c r="AH28" s="845"/>
      <c r="AI28" s="845"/>
      <c r="AJ28" s="848"/>
      <c r="AK28" s="849">
        <v>238</v>
      </c>
      <c r="AL28" s="840"/>
      <c r="AM28" s="840"/>
      <c r="AN28" s="840"/>
      <c r="AO28" s="840"/>
      <c r="AP28" s="840" t="s">
        <v>571</v>
      </c>
      <c r="AQ28" s="840"/>
      <c r="AR28" s="840"/>
      <c r="AS28" s="840"/>
      <c r="AT28" s="840"/>
      <c r="AU28" s="840" t="s">
        <v>571</v>
      </c>
      <c r="AV28" s="840"/>
      <c r="AW28" s="840"/>
      <c r="AX28" s="840"/>
      <c r="AY28" s="840"/>
      <c r="AZ28" s="841" t="s">
        <v>571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2">
      <c r="A29" s="246">
        <v>2</v>
      </c>
      <c r="B29" s="777" t="s">
        <v>398</v>
      </c>
      <c r="C29" s="778"/>
      <c r="D29" s="778"/>
      <c r="E29" s="778"/>
      <c r="F29" s="778"/>
      <c r="G29" s="778"/>
      <c r="H29" s="778"/>
      <c r="I29" s="778"/>
      <c r="J29" s="778"/>
      <c r="K29" s="778"/>
      <c r="L29" s="778"/>
      <c r="M29" s="778"/>
      <c r="N29" s="778"/>
      <c r="O29" s="778"/>
      <c r="P29" s="779"/>
      <c r="Q29" s="780">
        <v>1630</v>
      </c>
      <c r="R29" s="781"/>
      <c r="S29" s="781"/>
      <c r="T29" s="781"/>
      <c r="U29" s="781"/>
      <c r="V29" s="781">
        <v>1552</v>
      </c>
      <c r="W29" s="781"/>
      <c r="X29" s="781"/>
      <c r="Y29" s="781"/>
      <c r="Z29" s="781"/>
      <c r="AA29" s="781">
        <v>78</v>
      </c>
      <c r="AB29" s="781"/>
      <c r="AC29" s="781"/>
      <c r="AD29" s="781"/>
      <c r="AE29" s="782"/>
      <c r="AF29" s="783">
        <v>78</v>
      </c>
      <c r="AG29" s="784"/>
      <c r="AH29" s="784"/>
      <c r="AI29" s="784"/>
      <c r="AJ29" s="785"/>
      <c r="AK29" s="852">
        <v>261</v>
      </c>
      <c r="AL29" s="853"/>
      <c r="AM29" s="853"/>
      <c r="AN29" s="853"/>
      <c r="AO29" s="853"/>
      <c r="AP29" s="853" t="s">
        <v>571</v>
      </c>
      <c r="AQ29" s="853"/>
      <c r="AR29" s="853"/>
      <c r="AS29" s="853"/>
      <c r="AT29" s="853"/>
      <c r="AU29" s="853" t="s">
        <v>571</v>
      </c>
      <c r="AV29" s="853"/>
      <c r="AW29" s="853"/>
      <c r="AX29" s="853"/>
      <c r="AY29" s="853"/>
      <c r="AZ29" s="854" t="s">
        <v>571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2">
      <c r="A30" s="246">
        <v>3</v>
      </c>
      <c r="B30" s="777" t="s">
        <v>399</v>
      </c>
      <c r="C30" s="778"/>
      <c r="D30" s="778"/>
      <c r="E30" s="778"/>
      <c r="F30" s="778"/>
      <c r="G30" s="778"/>
      <c r="H30" s="778"/>
      <c r="I30" s="778"/>
      <c r="J30" s="778"/>
      <c r="K30" s="778"/>
      <c r="L30" s="778"/>
      <c r="M30" s="778"/>
      <c r="N30" s="778"/>
      <c r="O30" s="778"/>
      <c r="P30" s="779"/>
      <c r="Q30" s="780">
        <v>425</v>
      </c>
      <c r="R30" s="781"/>
      <c r="S30" s="781"/>
      <c r="T30" s="781"/>
      <c r="U30" s="781"/>
      <c r="V30" s="781">
        <v>422</v>
      </c>
      <c r="W30" s="781"/>
      <c r="X30" s="781"/>
      <c r="Y30" s="781"/>
      <c r="Z30" s="781"/>
      <c r="AA30" s="781">
        <v>3</v>
      </c>
      <c r="AB30" s="781"/>
      <c r="AC30" s="781"/>
      <c r="AD30" s="781"/>
      <c r="AE30" s="782"/>
      <c r="AF30" s="783">
        <v>3</v>
      </c>
      <c r="AG30" s="784"/>
      <c r="AH30" s="784"/>
      <c r="AI30" s="784"/>
      <c r="AJ30" s="785"/>
      <c r="AK30" s="852">
        <v>300</v>
      </c>
      <c r="AL30" s="853"/>
      <c r="AM30" s="853"/>
      <c r="AN30" s="853"/>
      <c r="AO30" s="853"/>
      <c r="AP30" s="853" t="s">
        <v>571</v>
      </c>
      <c r="AQ30" s="853"/>
      <c r="AR30" s="853"/>
      <c r="AS30" s="853"/>
      <c r="AT30" s="853"/>
      <c r="AU30" s="853" t="s">
        <v>571</v>
      </c>
      <c r="AV30" s="853"/>
      <c r="AW30" s="853"/>
      <c r="AX30" s="853"/>
      <c r="AY30" s="853"/>
      <c r="AZ30" s="854" t="s">
        <v>571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2">
      <c r="A31" s="246">
        <v>4</v>
      </c>
      <c r="B31" s="777" t="s">
        <v>400</v>
      </c>
      <c r="C31" s="778"/>
      <c r="D31" s="778"/>
      <c r="E31" s="778"/>
      <c r="F31" s="778"/>
      <c r="G31" s="778"/>
      <c r="H31" s="778"/>
      <c r="I31" s="778"/>
      <c r="J31" s="778"/>
      <c r="K31" s="778"/>
      <c r="L31" s="778"/>
      <c r="M31" s="778"/>
      <c r="N31" s="778"/>
      <c r="O31" s="778"/>
      <c r="P31" s="779"/>
      <c r="Q31" s="780">
        <v>308</v>
      </c>
      <c r="R31" s="781"/>
      <c r="S31" s="781"/>
      <c r="T31" s="781"/>
      <c r="U31" s="781"/>
      <c r="V31" s="781">
        <v>263</v>
      </c>
      <c r="W31" s="781"/>
      <c r="X31" s="781"/>
      <c r="Y31" s="781"/>
      <c r="Z31" s="781"/>
      <c r="AA31" s="781">
        <v>45</v>
      </c>
      <c r="AB31" s="781"/>
      <c r="AC31" s="781"/>
      <c r="AD31" s="781"/>
      <c r="AE31" s="782"/>
      <c r="AF31" s="783">
        <v>45</v>
      </c>
      <c r="AG31" s="784"/>
      <c r="AH31" s="784"/>
      <c r="AI31" s="784"/>
      <c r="AJ31" s="785"/>
      <c r="AK31" s="852">
        <v>5</v>
      </c>
      <c r="AL31" s="853"/>
      <c r="AM31" s="853"/>
      <c r="AN31" s="853"/>
      <c r="AO31" s="853"/>
      <c r="AP31" s="853">
        <v>1056</v>
      </c>
      <c r="AQ31" s="853"/>
      <c r="AR31" s="853"/>
      <c r="AS31" s="853"/>
      <c r="AT31" s="853"/>
      <c r="AU31" s="853" t="s">
        <v>571</v>
      </c>
      <c r="AV31" s="853"/>
      <c r="AW31" s="853"/>
      <c r="AX31" s="853"/>
      <c r="AY31" s="853"/>
      <c r="AZ31" s="854" t="s">
        <v>571</v>
      </c>
      <c r="BA31" s="854"/>
      <c r="BB31" s="854"/>
      <c r="BC31" s="854"/>
      <c r="BD31" s="854"/>
      <c r="BE31" s="850" t="s">
        <v>401</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2">
      <c r="A32" s="246">
        <v>5</v>
      </c>
      <c r="B32" s="777" t="s">
        <v>402</v>
      </c>
      <c r="C32" s="778"/>
      <c r="D32" s="778"/>
      <c r="E32" s="778"/>
      <c r="F32" s="778"/>
      <c r="G32" s="778"/>
      <c r="H32" s="778"/>
      <c r="I32" s="778"/>
      <c r="J32" s="778"/>
      <c r="K32" s="778"/>
      <c r="L32" s="778"/>
      <c r="M32" s="778"/>
      <c r="N32" s="778"/>
      <c r="O32" s="778"/>
      <c r="P32" s="779"/>
      <c r="Q32" s="780">
        <v>13</v>
      </c>
      <c r="R32" s="781"/>
      <c r="S32" s="781"/>
      <c r="T32" s="781"/>
      <c r="U32" s="781"/>
      <c r="V32" s="781">
        <v>11</v>
      </c>
      <c r="W32" s="781"/>
      <c r="X32" s="781"/>
      <c r="Y32" s="781"/>
      <c r="Z32" s="781"/>
      <c r="AA32" s="781">
        <v>2</v>
      </c>
      <c r="AB32" s="781"/>
      <c r="AC32" s="781"/>
      <c r="AD32" s="781"/>
      <c r="AE32" s="782"/>
      <c r="AF32" s="783">
        <v>2</v>
      </c>
      <c r="AG32" s="784"/>
      <c r="AH32" s="784"/>
      <c r="AI32" s="784"/>
      <c r="AJ32" s="785"/>
      <c r="AK32" s="852">
        <v>6</v>
      </c>
      <c r="AL32" s="853"/>
      <c r="AM32" s="853"/>
      <c r="AN32" s="853"/>
      <c r="AO32" s="853"/>
      <c r="AP32" s="853" t="s">
        <v>571</v>
      </c>
      <c r="AQ32" s="853"/>
      <c r="AR32" s="853"/>
      <c r="AS32" s="853"/>
      <c r="AT32" s="853"/>
      <c r="AU32" s="853" t="s">
        <v>571</v>
      </c>
      <c r="AV32" s="853"/>
      <c r="AW32" s="853"/>
      <c r="AX32" s="853"/>
      <c r="AY32" s="853"/>
      <c r="AZ32" s="854" t="s">
        <v>571</v>
      </c>
      <c r="BA32" s="854"/>
      <c r="BB32" s="854"/>
      <c r="BC32" s="854"/>
      <c r="BD32" s="854"/>
      <c r="BE32" s="850" t="s">
        <v>403</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2">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2">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2">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2">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2">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2">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2">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2">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2">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2">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2">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2">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2">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2">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2">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2">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2">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2">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2">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2">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2">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2">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2">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2">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2">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2">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2">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2">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5">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2">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5">
      <c r="A63" s="244" t="s">
        <v>384</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347</v>
      </c>
      <c r="AG63" s="864"/>
      <c r="AH63" s="864"/>
      <c r="AI63" s="864"/>
      <c r="AJ63" s="865"/>
      <c r="AK63" s="866"/>
      <c r="AL63" s="861"/>
      <c r="AM63" s="861"/>
      <c r="AN63" s="861"/>
      <c r="AO63" s="861"/>
      <c r="AP63" s="864">
        <v>1056</v>
      </c>
      <c r="AQ63" s="864"/>
      <c r="AR63" s="864"/>
      <c r="AS63" s="864"/>
      <c r="AT63" s="864"/>
      <c r="AU63" s="864"/>
      <c r="AV63" s="864"/>
      <c r="AW63" s="864"/>
      <c r="AX63" s="864"/>
      <c r="AY63" s="864"/>
      <c r="AZ63" s="868"/>
      <c r="BA63" s="868"/>
      <c r="BB63" s="868"/>
      <c r="BC63" s="868"/>
      <c r="BD63" s="868"/>
      <c r="BE63" s="869"/>
      <c r="BF63" s="869"/>
      <c r="BG63" s="869"/>
      <c r="BH63" s="869"/>
      <c r="BI63" s="870"/>
      <c r="BJ63" s="871" t="s">
        <v>406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2">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410</v>
      </c>
      <c r="W66" s="740"/>
      <c r="X66" s="740"/>
      <c r="Y66" s="740"/>
      <c r="Z66" s="741"/>
      <c r="AA66" s="739" t="s">
        <v>411</v>
      </c>
      <c r="AB66" s="740"/>
      <c r="AC66" s="740"/>
      <c r="AD66" s="740"/>
      <c r="AE66" s="741"/>
      <c r="AF66" s="874" t="s">
        <v>412</v>
      </c>
      <c r="AG66" s="835"/>
      <c r="AH66" s="835"/>
      <c r="AI66" s="835"/>
      <c r="AJ66" s="875"/>
      <c r="AK66" s="739" t="s">
        <v>413</v>
      </c>
      <c r="AL66" s="763"/>
      <c r="AM66" s="763"/>
      <c r="AN66" s="763"/>
      <c r="AO66" s="764"/>
      <c r="AP66" s="739" t="s">
        <v>414</v>
      </c>
      <c r="AQ66" s="740"/>
      <c r="AR66" s="740"/>
      <c r="AS66" s="740"/>
      <c r="AT66" s="741"/>
      <c r="AU66" s="739" t="s">
        <v>415</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5">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2">
      <c r="A68" s="238">
        <v>1</v>
      </c>
      <c r="B68" s="891" t="s">
        <v>572</v>
      </c>
      <c r="C68" s="892"/>
      <c r="D68" s="892"/>
      <c r="E68" s="892"/>
      <c r="F68" s="892"/>
      <c r="G68" s="892"/>
      <c r="H68" s="892"/>
      <c r="I68" s="892"/>
      <c r="J68" s="892"/>
      <c r="K68" s="892"/>
      <c r="L68" s="892"/>
      <c r="M68" s="892"/>
      <c r="N68" s="892"/>
      <c r="O68" s="892"/>
      <c r="P68" s="893"/>
      <c r="Q68" s="894">
        <v>3</v>
      </c>
      <c r="R68" s="888"/>
      <c r="S68" s="888"/>
      <c r="T68" s="888"/>
      <c r="U68" s="888"/>
      <c r="V68" s="888">
        <v>3</v>
      </c>
      <c r="W68" s="888"/>
      <c r="X68" s="888"/>
      <c r="Y68" s="888"/>
      <c r="Z68" s="888"/>
      <c r="AA68" s="888">
        <v>0</v>
      </c>
      <c r="AB68" s="888"/>
      <c r="AC68" s="888"/>
      <c r="AD68" s="888"/>
      <c r="AE68" s="888"/>
      <c r="AF68" s="888">
        <v>0</v>
      </c>
      <c r="AG68" s="888"/>
      <c r="AH68" s="888"/>
      <c r="AI68" s="888"/>
      <c r="AJ68" s="888"/>
      <c r="AK68" s="888" t="s">
        <v>571</v>
      </c>
      <c r="AL68" s="888"/>
      <c r="AM68" s="888"/>
      <c r="AN68" s="888"/>
      <c r="AO68" s="888"/>
      <c r="AP68" s="888" t="s">
        <v>571</v>
      </c>
      <c r="AQ68" s="888"/>
      <c r="AR68" s="888"/>
      <c r="AS68" s="888"/>
      <c r="AT68" s="888"/>
      <c r="AU68" s="888" t="s">
        <v>571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2">
      <c r="A69" s="241">
        <v>2</v>
      </c>
      <c r="B69" s="895" t="s">
        <v>573</v>
      </c>
      <c r="C69" s="896"/>
      <c r="D69" s="896"/>
      <c r="E69" s="896"/>
      <c r="F69" s="896"/>
      <c r="G69" s="896"/>
      <c r="H69" s="896"/>
      <c r="I69" s="896"/>
      <c r="J69" s="896"/>
      <c r="K69" s="896"/>
      <c r="L69" s="896"/>
      <c r="M69" s="896"/>
      <c r="N69" s="896"/>
      <c r="O69" s="896"/>
      <c r="P69" s="897"/>
      <c r="Q69" s="898">
        <v>28</v>
      </c>
      <c r="R69" s="853"/>
      <c r="S69" s="853"/>
      <c r="T69" s="853"/>
      <c r="U69" s="853"/>
      <c r="V69" s="853">
        <v>23</v>
      </c>
      <c r="W69" s="853"/>
      <c r="X69" s="853"/>
      <c r="Y69" s="853"/>
      <c r="Z69" s="853"/>
      <c r="AA69" s="853">
        <v>5</v>
      </c>
      <c r="AB69" s="853"/>
      <c r="AC69" s="853"/>
      <c r="AD69" s="853"/>
      <c r="AE69" s="853"/>
      <c r="AF69" s="853">
        <v>5</v>
      </c>
      <c r="AG69" s="853"/>
      <c r="AH69" s="853"/>
      <c r="AI69" s="853"/>
      <c r="AJ69" s="853"/>
      <c r="AK69" s="853">
        <v>22</v>
      </c>
      <c r="AL69" s="853"/>
      <c r="AM69" s="853"/>
      <c r="AN69" s="853"/>
      <c r="AO69" s="853"/>
      <c r="AP69" s="853" t="s">
        <v>571</v>
      </c>
      <c r="AQ69" s="853"/>
      <c r="AR69" s="853"/>
      <c r="AS69" s="853"/>
      <c r="AT69" s="853"/>
      <c r="AU69" s="853" t="s">
        <v>571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2">
      <c r="A70" s="241">
        <v>3</v>
      </c>
      <c r="B70" s="895" t="s">
        <v>574</v>
      </c>
      <c r="C70" s="896"/>
      <c r="D70" s="896"/>
      <c r="E70" s="896"/>
      <c r="F70" s="896"/>
      <c r="G70" s="896"/>
      <c r="H70" s="896"/>
      <c r="I70" s="896"/>
      <c r="J70" s="896"/>
      <c r="K70" s="896"/>
      <c r="L70" s="896"/>
      <c r="M70" s="896"/>
      <c r="N70" s="896"/>
      <c r="O70" s="896"/>
      <c r="P70" s="897"/>
      <c r="Q70" s="898">
        <v>204</v>
      </c>
      <c r="R70" s="853"/>
      <c r="S70" s="853"/>
      <c r="T70" s="853"/>
      <c r="U70" s="853"/>
      <c r="V70" s="853">
        <v>199</v>
      </c>
      <c r="W70" s="853"/>
      <c r="X70" s="853"/>
      <c r="Y70" s="853"/>
      <c r="Z70" s="853"/>
      <c r="AA70" s="853">
        <v>5</v>
      </c>
      <c r="AB70" s="853"/>
      <c r="AC70" s="853"/>
      <c r="AD70" s="853"/>
      <c r="AE70" s="853"/>
      <c r="AF70" s="853">
        <v>5</v>
      </c>
      <c r="AG70" s="853"/>
      <c r="AH70" s="853"/>
      <c r="AI70" s="853"/>
      <c r="AJ70" s="853"/>
      <c r="AK70" s="853">
        <v>7</v>
      </c>
      <c r="AL70" s="853"/>
      <c r="AM70" s="853"/>
      <c r="AN70" s="853"/>
      <c r="AO70" s="853"/>
      <c r="AP70" s="853" t="s">
        <v>584</v>
      </c>
      <c r="AQ70" s="853"/>
      <c r="AR70" s="853"/>
      <c r="AS70" s="853"/>
      <c r="AT70" s="853"/>
      <c r="AU70" s="853" t="s">
        <v>584</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2">
      <c r="A71" s="241">
        <v>4</v>
      </c>
      <c r="B71" s="895" t="s">
        <v>575</v>
      </c>
      <c r="C71" s="896"/>
      <c r="D71" s="896"/>
      <c r="E71" s="896"/>
      <c r="F71" s="896"/>
      <c r="G71" s="896"/>
      <c r="H71" s="896"/>
      <c r="I71" s="896"/>
      <c r="J71" s="896"/>
      <c r="K71" s="896"/>
      <c r="L71" s="896"/>
      <c r="M71" s="896"/>
      <c r="N71" s="896"/>
      <c r="O71" s="896"/>
      <c r="P71" s="897"/>
      <c r="Q71" s="898">
        <v>159888</v>
      </c>
      <c r="R71" s="853"/>
      <c r="S71" s="853"/>
      <c r="T71" s="853"/>
      <c r="U71" s="853"/>
      <c r="V71" s="853">
        <v>154431</v>
      </c>
      <c r="W71" s="853"/>
      <c r="X71" s="853"/>
      <c r="Y71" s="853"/>
      <c r="Z71" s="853"/>
      <c r="AA71" s="853">
        <v>5457</v>
      </c>
      <c r="AB71" s="853"/>
      <c r="AC71" s="853"/>
      <c r="AD71" s="853"/>
      <c r="AE71" s="853"/>
      <c r="AF71" s="853">
        <v>5457</v>
      </c>
      <c r="AG71" s="853"/>
      <c r="AH71" s="853"/>
      <c r="AI71" s="853"/>
      <c r="AJ71" s="853"/>
      <c r="AK71" s="853">
        <v>766</v>
      </c>
      <c r="AL71" s="853"/>
      <c r="AM71" s="853"/>
      <c r="AN71" s="853"/>
      <c r="AO71" s="853"/>
      <c r="AP71" s="853" t="s">
        <v>584</v>
      </c>
      <c r="AQ71" s="853"/>
      <c r="AR71" s="853"/>
      <c r="AS71" s="853"/>
      <c r="AT71" s="853"/>
      <c r="AU71" s="853" t="s">
        <v>584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2">
      <c r="A72" s="241">
        <v>5</v>
      </c>
      <c r="B72" s="895" t="s">
        <v>576</v>
      </c>
      <c r="C72" s="896"/>
      <c r="D72" s="896"/>
      <c r="E72" s="896"/>
      <c r="F72" s="896"/>
      <c r="G72" s="896"/>
      <c r="H72" s="896"/>
      <c r="I72" s="896"/>
      <c r="J72" s="896"/>
      <c r="K72" s="896"/>
      <c r="L72" s="896"/>
      <c r="M72" s="896"/>
      <c r="N72" s="896"/>
      <c r="O72" s="896"/>
      <c r="P72" s="897"/>
      <c r="Q72" s="898">
        <v>2139</v>
      </c>
      <c r="R72" s="853"/>
      <c r="S72" s="853"/>
      <c r="T72" s="853"/>
      <c r="U72" s="853"/>
      <c r="V72" s="853">
        <v>1906</v>
      </c>
      <c r="W72" s="853"/>
      <c r="X72" s="853"/>
      <c r="Y72" s="853"/>
      <c r="Z72" s="853"/>
      <c r="AA72" s="853">
        <v>233</v>
      </c>
      <c r="AB72" s="853"/>
      <c r="AC72" s="853"/>
      <c r="AD72" s="853"/>
      <c r="AE72" s="853"/>
      <c r="AF72" s="853">
        <v>233</v>
      </c>
      <c r="AG72" s="853"/>
      <c r="AH72" s="853"/>
      <c r="AI72" s="853"/>
      <c r="AJ72" s="853"/>
      <c r="AK72" s="853">
        <v>2</v>
      </c>
      <c r="AL72" s="853"/>
      <c r="AM72" s="853"/>
      <c r="AN72" s="853"/>
      <c r="AO72" s="853"/>
      <c r="AP72" s="853" t="s">
        <v>571</v>
      </c>
      <c r="AQ72" s="853"/>
      <c r="AR72" s="853"/>
      <c r="AS72" s="853"/>
      <c r="AT72" s="853"/>
      <c r="AU72" s="853" t="s">
        <v>571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2">
      <c r="A73" s="241">
        <v>6</v>
      </c>
      <c r="B73" s="895" t="s">
        <v>577</v>
      </c>
      <c r="C73" s="896"/>
      <c r="D73" s="896"/>
      <c r="E73" s="896"/>
      <c r="F73" s="896"/>
      <c r="G73" s="896"/>
      <c r="H73" s="896"/>
      <c r="I73" s="896"/>
      <c r="J73" s="896"/>
      <c r="K73" s="896"/>
      <c r="L73" s="896"/>
      <c r="M73" s="896"/>
      <c r="N73" s="896"/>
      <c r="O73" s="896"/>
      <c r="P73" s="897"/>
      <c r="Q73" s="898">
        <v>20</v>
      </c>
      <c r="R73" s="853"/>
      <c r="S73" s="853"/>
      <c r="T73" s="853"/>
      <c r="U73" s="853"/>
      <c r="V73" s="853">
        <v>17</v>
      </c>
      <c r="W73" s="853"/>
      <c r="X73" s="853"/>
      <c r="Y73" s="853"/>
      <c r="Z73" s="853"/>
      <c r="AA73" s="853">
        <v>3</v>
      </c>
      <c r="AB73" s="853"/>
      <c r="AC73" s="853"/>
      <c r="AD73" s="853"/>
      <c r="AE73" s="853"/>
      <c r="AF73" s="853">
        <v>3</v>
      </c>
      <c r="AG73" s="853"/>
      <c r="AH73" s="853"/>
      <c r="AI73" s="853"/>
      <c r="AJ73" s="853"/>
      <c r="AK73" s="853" t="s">
        <v>571</v>
      </c>
      <c r="AL73" s="853"/>
      <c r="AM73" s="853"/>
      <c r="AN73" s="853"/>
      <c r="AO73" s="853"/>
      <c r="AP73" s="853" t="s">
        <v>571</v>
      </c>
      <c r="AQ73" s="853"/>
      <c r="AR73" s="853"/>
      <c r="AS73" s="853"/>
      <c r="AT73" s="853"/>
      <c r="AU73" s="853" t="s">
        <v>571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2">
      <c r="A74" s="241">
        <v>7</v>
      </c>
      <c r="B74" s="895" t="s">
        <v>578</v>
      </c>
      <c r="C74" s="896"/>
      <c r="D74" s="896"/>
      <c r="E74" s="896"/>
      <c r="F74" s="896"/>
      <c r="G74" s="896"/>
      <c r="H74" s="896"/>
      <c r="I74" s="896"/>
      <c r="J74" s="896"/>
      <c r="K74" s="896"/>
      <c r="L74" s="896"/>
      <c r="M74" s="896"/>
      <c r="N74" s="896"/>
      <c r="O74" s="896"/>
      <c r="P74" s="897"/>
      <c r="Q74" s="898">
        <v>599</v>
      </c>
      <c r="R74" s="853"/>
      <c r="S74" s="853"/>
      <c r="T74" s="853"/>
      <c r="U74" s="853"/>
      <c r="V74" s="853">
        <v>580</v>
      </c>
      <c r="W74" s="853"/>
      <c r="X74" s="853"/>
      <c r="Y74" s="853"/>
      <c r="Z74" s="853"/>
      <c r="AA74" s="853">
        <v>19</v>
      </c>
      <c r="AB74" s="853"/>
      <c r="AC74" s="853"/>
      <c r="AD74" s="853"/>
      <c r="AE74" s="853"/>
      <c r="AF74" s="853">
        <v>19</v>
      </c>
      <c r="AG74" s="853"/>
      <c r="AH74" s="853"/>
      <c r="AI74" s="853"/>
      <c r="AJ74" s="853"/>
      <c r="AK74" s="853" t="s">
        <v>571</v>
      </c>
      <c r="AL74" s="853"/>
      <c r="AM74" s="853"/>
      <c r="AN74" s="853"/>
      <c r="AO74" s="853"/>
      <c r="AP74" s="853">
        <v>517</v>
      </c>
      <c r="AQ74" s="853"/>
      <c r="AR74" s="853"/>
      <c r="AS74" s="853"/>
      <c r="AT74" s="853"/>
      <c r="AU74" s="853">
        <v>109</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2">
      <c r="A75" s="241">
        <v>8</v>
      </c>
      <c r="B75" s="895" t="s">
        <v>579</v>
      </c>
      <c r="C75" s="896"/>
      <c r="D75" s="896"/>
      <c r="E75" s="896"/>
      <c r="F75" s="896"/>
      <c r="G75" s="896"/>
      <c r="H75" s="896"/>
      <c r="I75" s="896"/>
      <c r="J75" s="896"/>
      <c r="K75" s="896"/>
      <c r="L75" s="896"/>
      <c r="M75" s="896"/>
      <c r="N75" s="896"/>
      <c r="O75" s="896"/>
      <c r="P75" s="897"/>
      <c r="Q75" s="901">
        <v>43</v>
      </c>
      <c r="R75" s="902"/>
      <c r="S75" s="902"/>
      <c r="T75" s="902"/>
      <c r="U75" s="852"/>
      <c r="V75" s="903">
        <v>42</v>
      </c>
      <c r="W75" s="902"/>
      <c r="X75" s="902"/>
      <c r="Y75" s="902"/>
      <c r="Z75" s="852"/>
      <c r="AA75" s="903">
        <v>2</v>
      </c>
      <c r="AB75" s="902"/>
      <c r="AC75" s="902"/>
      <c r="AD75" s="902"/>
      <c r="AE75" s="852"/>
      <c r="AF75" s="903">
        <v>2</v>
      </c>
      <c r="AG75" s="902"/>
      <c r="AH75" s="902"/>
      <c r="AI75" s="902"/>
      <c r="AJ75" s="852"/>
      <c r="AK75" s="903">
        <v>17</v>
      </c>
      <c r="AL75" s="902"/>
      <c r="AM75" s="902"/>
      <c r="AN75" s="902"/>
      <c r="AO75" s="852"/>
      <c r="AP75" s="903" t="s">
        <v>584</v>
      </c>
      <c r="AQ75" s="902"/>
      <c r="AR75" s="902"/>
      <c r="AS75" s="902"/>
      <c r="AT75" s="852"/>
      <c r="AU75" s="903" t="s">
        <v>584</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2">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2">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2">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2">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2">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2">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2">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2">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2">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2">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2">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2">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5">
      <c r="A88" s="244" t="s">
        <v>384</v>
      </c>
      <c r="B88" s="812" t="s">
        <v>416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5724</v>
      </c>
      <c r="AG88" s="864"/>
      <c r="AH88" s="864"/>
      <c r="AI88" s="864"/>
      <c r="AJ88" s="864"/>
      <c r="AK88" s="861"/>
      <c r="AL88" s="861"/>
      <c r="AM88" s="861"/>
      <c r="AN88" s="861"/>
      <c r="AO88" s="861"/>
      <c r="AP88" s="864">
        <v>517</v>
      </c>
      <c r="AQ88" s="864"/>
      <c r="AR88" s="864"/>
      <c r="AS88" s="864"/>
      <c r="AT88" s="864"/>
      <c r="AU88" s="864">
        <v>109</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417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65</v>
      </c>
      <c r="CS102" s="872"/>
      <c r="CT102" s="872"/>
      <c r="CU102" s="872"/>
      <c r="CV102" s="915"/>
      <c r="CW102" s="914">
        <v>1</v>
      </c>
      <c r="CX102" s="872"/>
      <c r="CY102" s="872"/>
      <c r="CZ102" s="872"/>
      <c r="DA102" s="915"/>
      <c r="DB102" s="914">
        <v>18</v>
      </c>
      <c r="DC102" s="872"/>
      <c r="DD102" s="872"/>
      <c r="DE102" s="872"/>
      <c r="DF102" s="915"/>
      <c r="DG102" s="914" t="s">
        <v>587</v>
      </c>
      <c r="DH102" s="872"/>
      <c r="DI102" s="872"/>
      <c r="DJ102" s="872"/>
      <c r="DK102" s="915"/>
      <c r="DL102" s="914" t="s">
        <v>587</v>
      </c>
      <c r="DM102" s="872"/>
      <c r="DN102" s="872"/>
      <c r="DO102" s="872"/>
      <c r="DP102" s="915"/>
      <c r="DQ102" s="914">
        <v>3</v>
      </c>
      <c r="DR102" s="872"/>
      <c r="DS102" s="872"/>
      <c r="DT102" s="872"/>
      <c r="DU102" s="915"/>
      <c r="DV102" s="938"/>
      <c r="DW102" s="939"/>
      <c r="DX102" s="939"/>
      <c r="DY102" s="939"/>
      <c r="DZ102" s="940"/>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43" t="s">
        <v>422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2">
      <c r="A109" s="936" t="s">
        <v>424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425</v>
      </c>
      <c r="AB109" s="917"/>
      <c r="AC109" s="917"/>
      <c r="AD109" s="917"/>
      <c r="AE109" s="918"/>
      <c r="AF109" s="916" t="s">
        <v>303</v>
      </c>
      <c r="AG109" s="917"/>
      <c r="AH109" s="917"/>
      <c r="AI109" s="917"/>
      <c r="AJ109" s="918"/>
      <c r="AK109" s="916" t="s">
        <v>302</v>
      </c>
      <c r="AL109" s="917"/>
      <c r="AM109" s="917"/>
      <c r="AN109" s="917"/>
      <c r="AO109" s="918"/>
      <c r="AP109" s="916" t="s">
        <v>426</v>
      </c>
      <c r="AQ109" s="917"/>
      <c r="AR109" s="917"/>
      <c r="AS109" s="917"/>
      <c r="AT109" s="919"/>
      <c r="AU109" s="936" t="s">
        <v>424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425</v>
      </c>
      <c r="BR109" s="917"/>
      <c r="BS109" s="917"/>
      <c r="BT109" s="917"/>
      <c r="BU109" s="918"/>
      <c r="BV109" s="916" t="s">
        <v>303</v>
      </c>
      <c r="BW109" s="917"/>
      <c r="BX109" s="917"/>
      <c r="BY109" s="917"/>
      <c r="BZ109" s="918"/>
      <c r="CA109" s="916" t="s">
        <v>302</v>
      </c>
      <c r="CB109" s="917"/>
      <c r="CC109" s="917"/>
      <c r="CD109" s="917"/>
      <c r="CE109" s="918"/>
      <c r="CF109" s="937" t="s">
        <v>426</v>
      </c>
      <c r="CG109" s="937"/>
      <c r="CH109" s="937"/>
      <c r="CI109" s="937"/>
      <c r="CJ109" s="937"/>
      <c r="CK109" s="916" t="s">
        <v>427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425</v>
      </c>
      <c r="DH109" s="917"/>
      <c r="DI109" s="917"/>
      <c r="DJ109" s="917"/>
      <c r="DK109" s="918"/>
      <c r="DL109" s="916" t="s">
        <v>303</v>
      </c>
      <c r="DM109" s="917"/>
      <c r="DN109" s="917"/>
      <c r="DO109" s="917"/>
      <c r="DP109" s="918"/>
      <c r="DQ109" s="916" t="s">
        <v>302</v>
      </c>
      <c r="DR109" s="917"/>
      <c r="DS109" s="917"/>
      <c r="DT109" s="917"/>
      <c r="DU109" s="918"/>
      <c r="DV109" s="916" t="s">
        <v>426</v>
      </c>
      <c r="DW109" s="917"/>
      <c r="DX109" s="917"/>
      <c r="DY109" s="917"/>
      <c r="DZ109" s="919"/>
    </row>
    <row r="110" spans="1:131" s="226" customFormat="1" ht="26.25" customHeight="1" x14ac:dyDescent="0.2">
      <c r="A110" s="920" t="s">
        <v>428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479711</v>
      </c>
      <c r="AB110" s="924"/>
      <c r="AC110" s="924"/>
      <c r="AD110" s="924"/>
      <c r="AE110" s="925"/>
      <c r="AF110" s="926">
        <v>473385</v>
      </c>
      <c r="AG110" s="924"/>
      <c r="AH110" s="924"/>
      <c r="AI110" s="924"/>
      <c r="AJ110" s="925"/>
      <c r="AK110" s="926">
        <v>542827</v>
      </c>
      <c r="AL110" s="924"/>
      <c r="AM110" s="924"/>
      <c r="AN110" s="924"/>
      <c r="AO110" s="925"/>
      <c r="AP110" s="927">
        <v>14.1</v>
      </c>
      <c r="AQ110" s="928"/>
      <c r="AR110" s="928"/>
      <c r="AS110" s="928"/>
      <c r="AT110" s="929"/>
      <c r="AU110" s="930" t="s">
        <v>67</v>
      </c>
      <c r="AV110" s="931"/>
      <c r="AW110" s="931"/>
      <c r="AX110" s="931"/>
      <c r="AY110" s="931"/>
      <c r="AZ110" s="972" t="s">
        <v>429</v>
      </c>
      <c r="BA110" s="921"/>
      <c r="BB110" s="921"/>
      <c r="BC110" s="921"/>
      <c r="BD110" s="921"/>
      <c r="BE110" s="921"/>
      <c r="BF110" s="921"/>
      <c r="BG110" s="921"/>
      <c r="BH110" s="921"/>
      <c r="BI110" s="921"/>
      <c r="BJ110" s="921"/>
      <c r="BK110" s="921"/>
      <c r="BL110" s="921"/>
      <c r="BM110" s="921"/>
      <c r="BN110" s="921"/>
      <c r="BO110" s="921"/>
      <c r="BP110" s="922"/>
      <c r="BQ110" s="958">
        <v>5706605</v>
      </c>
      <c r="BR110" s="959"/>
      <c r="BS110" s="959"/>
      <c r="BT110" s="959"/>
      <c r="BU110" s="959"/>
      <c r="BV110" s="959">
        <v>5817507</v>
      </c>
      <c r="BW110" s="959"/>
      <c r="BX110" s="959"/>
      <c r="BY110" s="959"/>
      <c r="BZ110" s="959"/>
      <c r="CA110" s="959">
        <v>5831374</v>
      </c>
      <c r="CB110" s="959"/>
      <c r="CC110" s="959"/>
      <c r="CD110" s="959"/>
      <c r="CE110" s="959"/>
      <c r="CF110" s="973">
        <v>151.30000000000001</v>
      </c>
      <c r="CG110" s="974"/>
      <c r="CH110" s="974"/>
      <c r="CI110" s="974"/>
      <c r="CJ110" s="974"/>
      <c r="CK110" s="975" t="s">
        <v>430</v>
      </c>
      <c r="CL110" s="976"/>
      <c r="CM110" s="955" t="s">
        <v>431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130</v>
      </c>
      <c r="DH110" s="959"/>
      <c r="DI110" s="959"/>
      <c r="DJ110" s="959"/>
      <c r="DK110" s="959"/>
      <c r="DL110" s="959" t="s">
        <v>130</v>
      </c>
      <c r="DM110" s="959"/>
      <c r="DN110" s="959"/>
      <c r="DO110" s="959"/>
      <c r="DP110" s="959"/>
      <c r="DQ110" s="959" t="s">
        <v>432</v>
      </c>
      <c r="DR110" s="959"/>
      <c r="DS110" s="959"/>
      <c r="DT110" s="959"/>
      <c r="DU110" s="959"/>
      <c r="DV110" s="960" t="s">
        <v>130</v>
      </c>
      <c r="DW110" s="960"/>
      <c r="DX110" s="960"/>
      <c r="DY110" s="960"/>
      <c r="DZ110" s="961"/>
    </row>
    <row r="111" spans="1:131" s="226" customFormat="1" ht="26.25" customHeight="1" x14ac:dyDescent="0.2">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434</v>
      </c>
      <c r="AB111" s="966"/>
      <c r="AC111" s="966"/>
      <c r="AD111" s="966"/>
      <c r="AE111" s="967"/>
      <c r="AF111" s="968" t="s">
        <v>130</v>
      </c>
      <c r="AG111" s="966"/>
      <c r="AH111" s="966"/>
      <c r="AI111" s="966"/>
      <c r="AJ111" s="967"/>
      <c r="AK111" s="968" t="s">
        <v>435</v>
      </c>
      <c r="AL111" s="966"/>
      <c r="AM111" s="966"/>
      <c r="AN111" s="966"/>
      <c r="AO111" s="967"/>
      <c r="AP111" s="969" t="s">
        <v>434</v>
      </c>
      <c r="AQ111" s="970"/>
      <c r="AR111" s="970"/>
      <c r="AS111" s="970"/>
      <c r="AT111" s="971"/>
      <c r="AU111" s="932"/>
      <c r="AV111" s="933"/>
      <c r="AW111" s="933"/>
      <c r="AX111" s="933"/>
      <c r="AY111" s="933"/>
      <c r="AZ111" s="981" t="s">
        <v>436</v>
      </c>
      <c r="BA111" s="982"/>
      <c r="BB111" s="982"/>
      <c r="BC111" s="982"/>
      <c r="BD111" s="982"/>
      <c r="BE111" s="982"/>
      <c r="BF111" s="982"/>
      <c r="BG111" s="982"/>
      <c r="BH111" s="982"/>
      <c r="BI111" s="982"/>
      <c r="BJ111" s="982"/>
      <c r="BK111" s="982"/>
      <c r="BL111" s="982"/>
      <c r="BM111" s="982"/>
      <c r="BN111" s="982"/>
      <c r="BO111" s="982"/>
      <c r="BP111" s="983"/>
      <c r="BQ111" s="951">
        <v>29592</v>
      </c>
      <c r="BR111" s="952"/>
      <c r="BS111" s="952"/>
      <c r="BT111" s="952"/>
      <c r="BU111" s="952"/>
      <c r="BV111" s="952">
        <v>27470</v>
      </c>
      <c r="BW111" s="952"/>
      <c r="BX111" s="952"/>
      <c r="BY111" s="952"/>
      <c r="BZ111" s="952"/>
      <c r="CA111" s="952">
        <v>25417</v>
      </c>
      <c r="CB111" s="952"/>
      <c r="CC111" s="952"/>
      <c r="CD111" s="952"/>
      <c r="CE111" s="952"/>
      <c r="CF111" s="946">
        <v>0.7</v>
      </c>
      <c r="CG111" s="947"/>
      <c r="CH111" s="947"/>
      <c r="CI111" s="947"/>
      <c r="CJ111" s="947"/>
      <c r="CK111" s="977"/>
      <c r="CL111" s="978"/>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435</v>
      </c>
      <c r="DH111" s="952"/>
      <c r="DI111" s="952"/>
      <c r="DJ111" s="952"/>
      <c r="DK111" s="952"/>
      <c r="DL111" s="952" t="s">
        <v>130</v>
      </c>
      <c r="DM111" s="952"/>
      <c r="DN111" s="952"/>
      <c r="DO111" s="952"/>
      <c r="DP111" s="952"/>
      <c r="DQ111" s="952" t="s">
        <v>435</v>
      </c>
      <c r="DR111" s="952"/>
      <c r="DS111" s="952"/>
      <c r="DT111" s="952"/>
      <c r="DU111" s="952"/>
      <c r="DV111" s="953" t="s">
        <v>435</v>
      </c>
      <c r="DW111" s="953"/>
      <c r="DX111" s="953"/>
      <c r="DY111" s="953"/>
      <c r="DZ111" s="954"/>
    </row>
    <row r="112" spans="1:131" s="226" customFormat="1" ht="26.25" customHeight="1" x14ac:dyDescent="0.2">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386</v>
      </c>
      <c r="AB112" s="991"/>
      <c r="AC112" s="991"/>
      <c r="AD112" s="991"/>
      <c r="AE112" s="992"/>
      <c r="AF112" s="993" t="s">
        <v>130</v>
      </c>
      <c r="AG112" s="991"/>
      <c r="AH112" s="991"/>
      <c r="AI112" s="991"/>
      <c r="AJ112" s="992"/>
      <c r="AK112" s="993" t="s">
        <v>434</v>
      </c>
      <c r="AL112" s="991"/>
      <c r="AM112" s="991"/>
      <c r="AN112" s="991"/>
      <c r="AO112" s="992"/>
      <c r="AP112" s="994" t="s">
        <v>434</v>
      </c>
      <c r="AQ112" s="995"/>
      <c r="AR112" s="995"/>
      <c r="AS112" s="995"/>
      <c r="AT112" s="996"/>
      <c r="AU112" s="932"/>
      <c r="AV112" s="933"/>
      <c r="AW112" s="933"/>
      <c r="AX112" s="933"/>
      <c r="AY112" s="933"/>
      <c r="AZ112" s="981" t="s">
        <v>440</v>
      </c>
      <c r="BA112" s="982"/>
      <c r="BB112" s="982"/>
      <c r="BC112" s="982"/>
      <c r="BD112" s="982"/>
      <c r="BE112" s="982"/>
      <c r="BF112" s="982"/>
      <c r="BG112" s="982"/>
      <c r="BH112" s="982"/>
      <c r="BI112" s="982"/>
      <c r="BJ112" s="982"/>
      <c r="BK112" s="982"/>
      <c r="BL112" s="982"/>
      <c r="BM112" s="982"/>
      <c r="BN112" s="982"/>
      <c r="BO112" s="982"/>
      <c r="BP112" s="983"/>
      <c r="BQ112" s="951">
        <v>1261</v>
      </c>
      <c r="BR112" s="952"/>
      <c r="BS112" s="952"/>
      <c r="BT112" s="952"/>
      <c r="BU112" s="952"/>
      <c r="BV112" s="952">
        <v>1151</v>
      </c>
      <c r="BW112" s="952"/>
      <c r="BX112" s="952"/>
      <c r="BY112" s="952"/>
      <c r="BZ112" s="952"/>
      <c r="CA112" s="952">
        <v>1056</v>
      </c>
      <c r="CB112" s="952"/>
      <c r="CC112" s="952"/>
      <c r="CD112" s="952"/>
      <c r="CE112" s="952"/>
      <c r="CF112" s="946">
        <v>0</v>
      </c>
      <c r="CG112" s="947"/>
      <c r="CH112" s="947"/>
      <c r="CI112" s="947"/>
      <c r="CJ112" s="947"/>
      <c r="CK112" s="977"/>
      <c r="CL112" s="978"/>
      <c r="CM112" s="948" t="s">
        <v>441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434</v>
      </c>
      <c r="DH112" s="952"/>
      <c r="DI112" s="952"/>
      <c r="DJ112" s="952"/>
      <c r="DK112" s="952"/>
      <c r="DL112" s="952" t="s">
        <v>434</v>
      </c>
      <c r="DM112" s="952"/>
      <c r="DN112" s="952"/>
      <c r="DO112" s="952"/>
      <c r="DP112" s="952"/>
      <c r="DQ112" s="952" t="s">
        <v>434</v>
      </c>
      <c r="DR112" s="952"/>
      <c r="DS112" s="952"/>
      <c r="DT112" s="952"/>
      <c r="DU112" s="952"/>
      <c r="DV112" s="953" t="s">
        <v>130</v>
      </c>
      <c r="DW112" s="953"/>
      <c r="DX112" s="953"/>
      <c r="DY112" s="953"/>
      <c r="DZ112" s="954"/>
    </row>
    <row r="113" spans="1:130" s="226" customFormat="1" ht="26.25" customHeight="1" x14ac:dyDescent="0.2">
      <c r="A113" s="986"/>
      <c r="B113" s="987"/>
      <c r="C113" s="982" t="s">
        <v>442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175</v>
      </c>
      <c r="AB113" s="966"/>
      <c r="AC113" s="966"/>
      <c r="AD113" s="966"/>
      <c r="AE113" s="967"/>
      <c r="AF113" s="968">
        <v>179</v>
      </c>
      <c r="AG113" s="966"/>
      <c r="AH113" s="966"/>
      <c r="AI113" s="966"/>
      <c r="AJ113" s="967"/>
      <c r="AK113" s="968">
        <v>2417</v>
      </c>
      <c r="AL113" s="966"/>
      <c r="AM113" s="966"/>
      <c r="AN113" s="966"/>
      <c r="AO113" s="967"/>
      <c r="AP113" s="969">
        <v>0.1</v>
      </c>
      <c r="AQ113" s="970"/>
      <c r="AR113" s="970"/>
      <c r="AS113" s="970"/>
      <c r="AT113" s="971"/>
      <c r="AU113" s="932"/>
      <c r="AV113" s="933"/>
      <c r="AW113" s="933"/>
      <c r="AX113" s="933"/>
      <c r="AY113" s="933"/>
      <c r="AZ113" s="981" t="s">
        <v>443</v>
      </c>
      <c r="BA113" s="982"/>
      <c r="BB113" s="982"/>
      <c r="BC113" s="982"/>
      <c r="BD113" s="982"/>
      <c r="BE113" s="982"/>
      <c r="BF113" s="982"/>
      <c r="BG113" s="982"/>
      <c r="BH113" s="982"/>
      <c r="BI113" s="982"/>
      <c r="BJ113" s="982"/>
      <c r="BK113" s="982"/>
      <c r="BL113" s="982"/>
      <c r="BM113" s="982"/>
      <c r="BN113" s="982"/>
      <c r="BO113" s="982"/>
      <c r="BP113" s="983"/>
      <c r="BQ113" s="951">
        <v>168768</v>
      </c>
      <c r="BR113" s="952"/>
      <c r="BS113" s="952"/>
      <c r="BT113" s="952"/>
      <c r="BU113" s="952"/>
      <c r="BV113" s="952">
        <v>141005</v>
      </c>
      <c r="BW113" s="952"/>
      <c r="BX113" s="952"/>
      <c r="BY113" s="952"/>
      <c r="BZ113" s="952"/>
      <c r="CA113" s="952">
        <v>109136</v>
      </c>
      <c r="CB113" s="952"/>
      <c r="CC113" s="952"/>
      <c r="CD113" s="952"/>
      <c r="CE113" s="952"/>
      <c r="CF113" s="946">
        <v>2.8</v>
      </c>
      <c r="CG113" s="947"/>
      <c r="CH113" s="947"/>
      <c r="CI113" s="947"/>
      <c r="CJ113" s="947"/>
      <c r="CK113" s="977"/>
      <c r="CL113" s="978"/>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386</v>
      </c>
      <c r="DH113" s="991"/>
      <c r="DI113" s="991"/>
      <c r="DJ113" s="991"/>
      <c r="DK113" s="992"/>
      <c r="DL113" s="993" t="s">
        <v>434</v>
      </c>
      <c r="DM113" s="991"/>
      <c r="DN113" s="991"/>
      <c r="DO113" s="991"/>
      <c r="DP113" s="992"/>
      <c r="DQ113" s="993" t="s">
        <v>434</v>
      </c>
      <c r="DR113" s="991"/>
      <c r="DS113" s="991"/>
      <c r="DT113" s="991"/>
      <c r="DU113" s="992"/>
      <c r="DV113" s="994" t="s">
        <v>434</v>
      </c>
      <c r="DW113" s="995"/>
      <c r="DX113" s="995"/>
      <c r="DY113" s="995"/>
      <c r="DZ113" s="996"/>
    </row>
    <row r="114" spans="1:130" s="226" customFormat="1" ht="26.25" customHeight="1" x14ac:dyDescent="0.2">
      <c r="A114" s="986"/>
      <c r="B114" s="987"/>
      <c r="C114" s="982" t="s">
        <v>445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22710</v>
      </c>
      <c r="AB114" s="991"/>
      <c r="AC114" s="991"/>
      <c r="AD114" s="991"/>
      <c r="AE114" s="992"/>
      <c r="AF114" s="993">
        <v>26091</v>
      </c>
      <c r="AG114" s="991"/>
      <c r="AH114" s="991"/>
      <c r="AI114" s="991"/>
      <c r="AJ114" s="992"/>
      <c r="AK114" s="993">
        <v>26428</v>
      </c>
      <c r="AL114" s="991"/>
      <c r="AM114" s="991"/>
      <c r="AN114" s="991"/>
      <c r="AO114" s="992"/>
      <c r="AP114" s="994">
        <v>0.7</v>
      </c>
      <c r="AQ114" s="995"/>
      <c r="AR114" s="995"/>
      <c r="AS114" s="995"/>
      <c r="AT114" s="996"/>
      <c r="AU114" s="932"/>
      <c r="AV114" s="933"/>
      <c r="AW114" s="933"/>
      <c r="AX114" s="933"/>
      <c r="AY114" s="933"/>
      <c r="AZ114" s="981" t="s">
        <v>446</v>
      </c>
      <c r="BA114" s="982"/>
      <c r="BB114" s="982"/>
      <c r="BC114" s="982"/>
      <c r="BD114" s="982"/>
      <c r="BE114" s="982"/>
      <c r="BF114" s="982"/>
      <c r="BG114" s="982"/>
      <c r="BH114" s="982"/>
      <c r="BI114" s="982"/>
      <c r="BJ114" s="982"/>
      <c r="BK114" s="982"/>
      <c r="BL114" s="982"/>
      <c r="BM114" s="982"/>
      <c r="BN114" s="982"/>
      <c r="BO114" s="982"/>
      <c r="BP114" s="983"/>
      <c r="BQ114" s="951">
        <v>135377</v>
      </c>
      <c r="BR114" s="952"/>
      <c r="BS114" s="952"/>
      <c r="BT114" s="952"/>
      <c r="BU114" s="952"/>
      <c r="BV114" s="952">
        <v>131999</v>
      </c>
      <c r="BW114" s="952"/>
      <c r="BX114" s="952"/>
      <c r="BY114" s="952"/>
      <c r="BZ114" s="952"/>
      <c r="CA114" s="952">
        <v>90653</v>
      </c>
      <c r="CB114" s="952"/>
      <c r="CC114" s="952"/>
      <c r="CD114" s="952"/>
      <c r="CE114" s="952"/>
      <c r="CF114" s="946">
        <v>2.4</v>
      </c>
      <c r="CG114" s="947"/>
      <c r="CH114" s="947"/>
      <c r="CI114" s="947"/>
      <c r="CJ114" s="947"/>
      <c r="CK114" s="977"/>
      <c r="CL114" s="978"/>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v>29158</v>
      </c>
      <c r="DH114" s="991"/>
      <c r="DI114" s="991"/>
      <c r="DJ114" s="991"/>
      <c r="DK114" s="992"/>
      <c r="DL114" s="993">
        <v>27245</v>
      </c>
      <c r="DM114" s="991"/>
      <c r="DN114" s="991"/>
      <c r="DO114" s="991"/>
      <c r="DP114" s="992"/>
      <c r="DQ114" s="993">
        <v>25331</v>
      </c>
      <c r="DR114" s="991"/>
      <c r="DS114" s="991"/>
      <c r="DT114" s="991"/>
      <c r="DU114" s="992"/>
      <c r="DV114" s="994">
        <v>0.7</v>
      </c>
      <c r="DW114" s="995"/>
      <c r="DX114" s="995"/>
      <c r="DY114" s="995"/>
      <c r="DZ114" s="996"/>
    </row>
    <row r="115" spans="1:130" s="226" customFormat="1" ht="26.25" customHeight="1" x14ac:dyDescent="0.2">
      <c r="A115" s="986"/>
      <c r="B115" s="987"/>
      <c r="C115" s="982" t="s">
        <v>448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2122</v>
      </c>
      <c r="AB115" s="966"/>
      <c r="AC115" s="966"/>
      <c r="AD115" s="966"/>
      <c r="AE115" s="967"/>
      <c r="AF115" s="968">
        <v>2053</v>
      </c>
      <c r="AG115" s="966"/>
      <c r="AH115" s="966"/>
      <c r="AI115" s="966"/>
      <c r="AJ115" s="967"/>
      <c r="AK115" s="968">
        <v>2409</v>
      </c>
      <c r="AL115" s="966"/>
      <c r="AM115" s="966"/>
      <c r="AN115" s="966"/>
      <c r="AO115" s="967"/>
      <c r="AP115" s="969">
        <v>0.1</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t="s">
        <v>130</v>
      </c>
      <c r="BR115" s="952"/>
      <c r="BS115" s="952"/>
      <c r="BT115" s="952"/>
      <c r="BU115" s="952"/>
      <c r="BV115" s="952">
        <v>3000</v>
      </c>
      <c r="BW115" s="952"/>
      <c r="BX115" s="952"/>
      <c r="BY115" s="952"/>
      <c r="BZ115" s="952"/>
      <c r="CA115" s="952">
        <v>3000</v>
      </c>
      <c r="CB115" s="952"/>
      <c r="CC115" s="952"/>
      <c r="CD115" s="952"/>
      <c r="CE115" s="952"/>
      <c r="CF115" s="946">
        <v>0.1</v>
      </c>
      <c r="CG115" s="947"/>
      <c r="CH115" s="947"/>
      <c r="CI115" s="947"/>
      <c r="CJ115" s="947"/>
      <c r="CK115" s="977"/>
      <c r="CL115" s="978"/>
      <c r="CM115" s="981"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434</v>
      </c>
      <c r="DH115" s="991"/>
      <c r="DI115" s="991"/>
      <c r="DJ115" s="991"/>
      <c r="DK115" s="992"/>
      <c r="DL115" s="993" t="s">
        <v>130</v>
      </c>
      <c r="DM115" s="991"/>
      <c r="DN115" s="991"/>
      <c r="DO115" s="991"/>
      <c r="DP115" s="992"/>
      <c r="DQ115" s="993" t="s">
        <v>130</v>
      </c>
      <c r="DR115" s="991"/>
      <c r="DS115" s="991"/>
      <c r="DT115" s="991"/>
      <c r="DU115" s="992"/>
      <c r="DV115" s="994" t="s">
        <v>130</v>
      </c>
      <c r="DW115" s="995"/>
      <c r="DX115" s="995"/>
      <c r="DY115" s="995"/>
      <c r="DZ115" s="996"/>
    </row>
    <row r="116" spans="1:130" s="226" customFormat="1" ht="26.25" customHeight="1" x14ac:dyDescent="0.2">
      <c r="A116" s="988"/>
      <c r="B116" s="989"/>
      <c r="C116" s="997" t="s">
        <v>451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434</v>
      </c>
      <c r="AB116" s="991"/>
      <c r="AC116" s="991"/>
      <c r="AD116" s="991"/>
      <c r="AE116" s="992"/>
      <c r="AF116" s="993" t="s">
        <v>130</v>
      </c>
      <c r="AG116" s="991"/>
      <c r="AH116" s="991"/>
      <c r="AI116" s="991"/>
      <c r="AJ116" s="992"/>
      <c r="AK116" s="993" t="s">
        <v>434</v>
      </c>
      <c r="AL116" s="991"/>
      <c r="AM116" s="991"/>
      <c r="AN116" s="991"/>
      <c r="AO116" s="992"/>
      <c r="AP116" s="994" t="s">
        <v>434</v>
      </c>
      <c r="AQ116" s="995"/>
      <c r="AR116" s="995"/>
      <c r="AS116" s="995"/>
      <c r="AT116" s="996"/>
      <c r="AU116" s="932"/>
      <c r="AV116" s="933"/>
      <c r="AW116" s="933"/>
      <c r="AX116" s="933"/>
      <c r="AY116" s="933"/>
      <c r="AZ116" s="999" t="s">
        <v>452</v>
      </c>
      <c r="BA116" s="1000"/>
      <c r="BB116" s="1000"/>
      <c r="BC116" s="1000"/>
      <c r="BD116" s="1000"/>
      <c r="BE116" s="1000"/>
      <c r="BF116" s="1000"/>
      <c r="BG116" s="1000"/>
      <c r="BH116" s="1000"/>
      <c r="BI116" s="1000"/>
      <c r="BJ116" s="1000"/>
      <c r="BK116" s="1000"/>
      <c r="BL116" s="1000"/>
      <c r="BM116" s="1000"/>
      <c r="BN116" s="1000"/>
      <c r="BO116" s="1000"/>
      <c r="BP116" s="1001"/>
      <c r="BQ116" s="951" t="s">
        <v>434</v>
      </c>
      <c r="BR116" s="952"/>
      <c r="BS116" s="952"/>
      <c r="BT116" s="952"/>
      <c r="BU116" s="952"/>
      <c r="BV116" s="952" t="s">
        <v>130</v>
      </c>
      <c r="BW116" s="952"/>
      <c r="BX116" s="952"/>
      <c r="BY116" s="952"/>
      <c r="BZ116" s="952"/>
      <c r="CA116" s="952" t="s">
        <v>130</v>
      </c>
      <c r="CB116" s="952"/>
      <c r="CC116" s="952"/>
      <c r="CD116" s="952"/>
      <c r="CE116" s="952"/>
      <c r="CF116" s="946" t="s">
        <v>386</v>
      </c>
      <c r="CG116" s="947"/>
      <c r="CH116" s="947"/>
      <c r="CI116" s="947"/>
      <c r="CJ116" s="947"/>
      <c r="CK116" s="977"/>
      <c r="CL116" s="978"/>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434</v>
      </c>
      <c r="DH116" s="991"/>
      <c r="DI116" s="991"/>
      <c r="DJ116" s="991"/>
      <c r="DK116" s="992"/>
      <c r="DL116" s="993">
        <v>225</v>
      </c>
      <c r="DM116" s="991"/>
      <c r="DN116" s="991"/>
      <c r="DO116" s="991"/>
      <c r="DP116" s="992"/>
      <c r="DQ116" s="993">
        <v>86</v>
      </c>
      <c r="DR116" s="991"/>
      <c r="DS116" s="991"/>
      <c r="DT116" s="991"/>
      <c r="DU116" s="992"/>
      <c r="DV116" s="994">
        <v>0</v>
      </c>
      <c r="DW116" s="995"/>
      <c r="DX116" s="995"/>
      <c r="DY116" s="995"/>
      <c r="DZ116" s="996"/>
    </row>
    <row r="117" spans="1:130" s="226" customFormat="1" ht="26.25" customHeight="1" x14ac:dyDescent="0.2">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504718</v>
      </c>
      <c r="AB117" s="1009"/>
      <c r="AC117" s="1009"/>
      <c r="AD117" s="1009"/>
      <c r="AE117" s="1010"/>
      <c r="AF117" s="1011">
        <v>501708</v>
      </c>
      <c r="AG117" s="1009"/>
      <c r="AH117" s="1009"/>
      <c r="AI117" s="1009"/>
      <c r="AJ117" s="1010"/>
      <c r="AK117" s="1011">
        <v>574081</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130</v>
      </c>
      <c r="BR117" s="952"/>
      <c r="BS117" s="952"/>
      <c r="BT117" s="952"/>
      <c r="BU117" s="952"/>
      <c r="BV117" s="952" t="s">
        <v>130</v>
      </c>
      <c r="BW117" s="952"/>
      <c r="BX117" s="952"/>
      <c r="BY117" s="952"/>
      <c r="BZ117" s="952"/>
      <c r="CA117" s="952" t="s">
        <v>130</v>
      </c>
      <c r="CB117" s="952"/>
      <c r="CC117" s="952"/>
      <c r="CD117" s="952"/>
      <c r="CE117" s="952"/>
      <c r="CF117" s="946" t="s">
        <v>130</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130</v>
      </c>
      <c r="DH117" s="991"/>
      <c r="DI117" s="991"/>
      <c r="DJ117" s="991"/>
      <c r="DK117" s="992"/>
      <c r="DL117" s="993" t="s">
        <v>130</v>
      </c>
      <c r="DM117" s="991"/>
      <c r="DN117" s="991"/>
      <c r="DO117" s="991"/>
      <c r="DP117" s="992"/>
      <c r="DQ117" s="993" t="s">
        <v>130</v>
      </c>
      <c r="DR117" s="991"/>
      <c r="DS117" s="991"/>
      <c r="DT117" s="991"/>
      <c r="DU117" s="992"/>
      <c r="DV117" s="994" t="s">
        <v>130</v>
      </c>
      <c r="DW117" s="995"/>
      <c r="DX117" s="995"/>
      <c r="DY117" s="995"/>
      <c r="DZ117" s="996"/>
    </row>
    <row r="118" spans="1:130" s="226" customFormat="1" ht="26.25" customHeight="1" x14ac:dyDescent="0.2">
      <c r="A118" s="936" t="s">
        <v>427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425</v>
      </c>
      <c r="AB118" s="917"/>
      <c r="AC118" s="917"/>
      <c r="AD118" s="917"/>
      <c r="AE118" s="918"/>
      <c r="AF118" s="916" t="s">
        <v>303</v>
      </c>
      <c r="AG118" s="917"/>
      <c r="AH118" s="917"/>
      <c r="AI118" s="917"/>
      <c r="AJ118" s="918"/>
      <c r="AK118" s="916" t="s">
        <v>302</v>
      </c>
      <c r="AL118" s="917"/>
      <c r="AM118" s="917"/>
      <c r="AN118" s="917"/>
      <c r="AO118" s="918"/>
      <c r="AP118" s="1003" t="s">
        <v>426</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130</v>
      </c>
      <c r="BR118" s="1030"/>
      <c r="BS118" s="1030"/>
      <c r="BT118" s="1030"/>
      <c r="BU118" s="1030"/>
      <c r="BV118" s="1030" t="s">
        <v>130</v>
      </c>
      <c r="BW118" s="1030"/>
      <c r="BX118" s="1030"/>
      <c r="BY118" s="1030"/>
      <c r="BZ118" s="1030"/>
      <c r="CA118" s="1030" t="s">
        <v>130</v>
      </c>
      <c r="CB118" s="1030"/>
      <c r="CC118" s="1030"/>
      <c r="CD118" s="1030"/>
      <c r="CE118" s="1030"/>
      <c r="CF118" s="946" t="s">
        <v>130</v>
      </c>
      <c r="CG118" s="947"/>
      <c r="CH118" s="947"/>
      <c r="CI118" s="947"/>
      <c r="CJ118" s="947"/>
      <c r="CK118" s="977"/>
      <c r="CL118" s="978"/>
      <c r="CM118" s="948" t="s">
        <v>458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130</v>
      </c>
      <c r="DH118" s="991"/>
      <c r="DI118" s="991"/>
      <c r="DJ118" s="991"/>
      <c r="DK118" s="992"/>
      <c r="DL118" s="993" t="s">
        <v>130</v>
      </c>
      <c r="DM118" s="991"/>
      <c r="DN118" s="991"/>
      <c r="DO118" s="991"/>
      <c r="DP118" s="992"/>
      <c r="DQ118" s="993" t="s">
        <v>130</v>
      </c>
      <c r="DR118" s="991"/>
      <c r="DS118" s="991"/>
      <c r="DT118" s="991"/>
      <c r="DU118" s="992"/>
      <c r="DV118" s="994" t="s">
        <v>130</v>
      </c>
      <c r="DW118" s="995"/>
      <c r="DX118" s="995"/>
      <c r="DY118" s="995"/>
      <c r="DZ118" s="996"/>
    </row>
    <row r="119" spans="1:130" s="226" customFormat="1" ht="26.25" customHeight="1" x14ac:dyDescent="0.2">
      <c r="A119" s="1090" t="s">
        <v>430</v>
      </c>
      <c r="B119" s="976"/>
      <c r="C119" s="955" t="s">
        <v>431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130</v>
      </c>
      <c r="AB119" s="924"/>
      <c r="AC119" s="924"/>
      <c r="AD119" s="924"/>
      <c r="AE119" s="925"/>
      <c r="AF119" s="926" t="s">
        <v>130</v>
      </c>
      <c r="AG119" s="924"/>
      <c r="AH119" s="924"/>
      <c r="AI119" s="924"/>
      <c r="AJ119" s="925"/>
      <c r="AK119" s="926" t="s">
        <v>130</v>
      </c>
      <c r="AL119" s="924"/>
      <c r="AM119" s="924"/>
      <c r="AN119" s="924"/>
      <c r="AO119" s="925"/>
      <c r="AP119" s="927" t="s">
        <v>130</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459</v>
      </c>
      <c r="BP119" s="1038"/>
      <c r="BQ119" s="1029">
        <v>6041603</v>
      </c>
      <c r="BR119" s="1030"/>
      <c r="BS119" s="1030"/>
      <c r="BT119" s="1030"/>
      <c r="BU119" s="1030"/>
      <c r="BV119" s="1030">
        <v>6122132</v>
      </c>
      <c r="BW119" s="1030"/>
      <c r="BX119" s="1030"/>
      <c r="BY119" s="1030"/>
      <c r="BZ119" s="1030"/>
      <c r="CA119" s="1030">
        <v>6060636</v>
      </c>
      <c r="CB119" s="1030"/>
      <c r="CC119" s="1030"/>
      <c r="CD119" s="1030"/>
      <c r="CE119" s="1030"/>
      <c r="CF119" s="1031"/>
      <c r="CG119" s="1032"/>
      <c r="CH119" s="1032"/>
      <c r="CI119" s="1032"/>
      <c r="CJ119" s="1033"/>
      <c r="CK119" s="979"/>
      <c r="CL119" s="980"/>
      <c r="CM119" s="1034" t="s">
        <v>460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130</v>
      </c>
      <c r="DH119" s="1016"/>
      <c r="DI119" s="1016"/>
      <c r="DJ119" s="1016"/>
      <c r="DK119" s="1017"/>
      <c r="DL119" s="1015" t="s">
        <v>130</v>
      </c>
      <c r="DM119" s="1016"/>
      <c r="DN119" s="1016"/>
      <c r="DO119" s="1016"/>
      <c r="DP119" s="1017"/>
      <c r="DQ119" s="1015" t="s">
        <v>130</v>
      </c>
      <c r="DR119" s="1016"/>
      <c r="DS119" s="1016"/>
      <c r="DT119" s="1016"/>
      <c r="DU119" s="1017"/>
      <c r="DV119" s="1018" t="s">
        <v>130</v>
      </c>
      <c r="DW119" s="1019"/>
      <c r="DX119" s="1019"/>
      <c r="DY119" s="1019"/>
      <c r="DZ119" s="1020"/>
    </row>
    <row r="120" spans="1:130" s="226" customFormat="1" ht="26.25" customHeight="1" x14ac:dyDescent="0.2">
      <c r="A120" s="1091"/>
      <c r="B120" s="978"/>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130</v>
      </c>
      <c r="AB120" s="991"/>
      <c r="AC120" s="991"/>
      <c r="AD120" s="991"/>
      <c r="AE120" s="992"/>
      <c r="AF120" s="993" t="s">
        <v>130</v>
      </c>
      <c r="AG120" s="991"/>
      <c r="AH120" s="991"/>
      <c r="AI120" s="991"/>
      <c r="AJ120" s="992"/>
      <c r="AK120" s="993" t="s">
        <v>130</v>
      </c>
      <c r="AL120" s="991"/>
      <c r="AM120" s="991"/>
      <c r="AN120" s="991"/>
      <c r="AO120" s="992"/>
      <c r="AP120" s="994" t="s">
        <v>130</v>
      </c>
      <c r="AQ120" s="995"/>
      <c r="AR120" s="995"/>
      <c r="AS120" s="995"/>
      <c r="AT120" s="996"/>
      <c r="AU120" s="1021" t="s">
        <v>461</v>
      </c>
      <c r="AV120" s="1022"/>
      <c r="AW120" s="1022"/>
      <c r="AX120" s="1022"/>
      <c r="AY120" s="1023"/>
      <c r="AZ120" s="972" t="s">
        <v>462</v>
      </c>
      <c r="BA120" s="921"/>
      <c r="BB120" s="921"/>
      <c r="BC120" s="921"/>
      <c r="BD120" s="921"/>
      <c r="BE120" s="921"/>
      <c r="BF120" s="921"/>
      <c r="BG120" s="921"/>
      <c r="BH120" s="921"/>
      <c r="BI120" s="921"/>
      <c r="BJ120" s="921"/>
      <c r="BK120" s="921"/>
      <c r="BL120" s="921"/>
      <c r="BM120" s="921"/>
      <c r="BN120" s="921"/>
      <c r="BO120" s="921"/>
      <c r="BP120" s="922"/>
      <c r="BQ120" s="958">
        <v>4145553</v>
      </c>
      <c r="BR120" s="959"/>
      <c r="BS120" s="959"/>
      <c r="BT120" s="959"/>
      <c r="BU120" s="959"/>
      <c r="BV120" s="959">
        <v>5010545</v>
      </c>
      <c r="BW120" s="959"/>
      <c r="BX120" s="959"/>
      <c r="BY120" s="959"/>
      <c r="BZ120" s="959"/>
      <c r="CA120" s="959">
        <v>5318292</v>
      </c>
      <c r="CB120" s="959"/>
      <c r="CC120" s="959"/>
      <c r="CD120" s="959"/>
      <c r="CE120" s="959"/>
      <c r="CF120" s="973">
        <v>138</v>
      </c>
      <c r="CG120" s="974"/>
      <c r="CH120" s="974"/>
      <c r="CI120" s="974"/>
      <c r="CJ120" s="974"/>
      <c r="CK120" s="1039" t="s">
        <v>463</v>
      </c>
      <c r="CL120" s="1040"/>
      <c r="CM120" s="1040"/>
      <c r="CN120" s="1040"/>
      <c r="CO120" s="1041"/>
      <c r="CP120" s="1047" t="s">
        <v>400</v>
      </c>
      <c r="CQ120" s="1048"/>
      <c r="CR120" s="1048"/>
      <c r="CS120" s="1048"/>
      <c r="CT120" s="1048"/>
      <c r="CU120" s="1048"/>
      <c r="CV120" s="1048"/>
      <c r="CW120" s="1048"/>
      <c r="CX120" s="1048"/>
      <c r="CY120" s="1048"/>
      <c r="CZ120" s="1048"/>
      <c r="DA120" s="1048"/>
      <c r="DB120" s="1048"/>
      <c r="DC120" s="1048"/>
      <c r="DD120" s="1048"/>
      <c r="DE120" s="1048"/>
      <c r="DF120" s="1049"/>
      <c r="DG120" s="958">
        <v>1261</v>
      </c>
      <c r="DH120" s="959"/>
      <c r="DI120" s="959"/>
      <c r="DJ120" s="959"/>
      <c r="DK120" s="959"/>
      <c r="DL120" s="959">
        <v>1151</v>
      </c>
      <c r="DM120" s="959"/>
      <c r="DN120" s="959"/>
      <c r="DO120" s="959"/>
      <c r="DP120" s="959"/>
      <c r="DQ120" s="959">
        <v>7394</v>
      </c>
      <c r="DR120" s="959"/>
      <c r="DS120" s="959"/>
      <c r="DT120" s="959"/>
      <c r="DU120" s="959"/>
      <c r="DV120" s="960">
        <v>0.2</v>
      </c>
      <c r="DW120" s="960"/>
      <c r="DX120" s="960"/>
      <c r="DY120" s="960"/>
      <c r="DZ120" s="961"/>
    </row>
    <row r="121" spans="1:130" s="226" customFormat="1" ht="26.25" customHeight="1" x14ac:dyDescent="0.2">
      <c r="A121" s="1091"/>
      <c r="B121" s="978"/>
      <c r="C121" s="999" t="s">
        <v>464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130</v>
      </c>
      <c r="AB121" s="991"/>
      <c r="AC121" s="991"/>
      <c r="AD121" s="991"/>
      <c r="AE121" s="992"/>
      <c r="AF121" s="993" t="s">
        <v>130</v>
      </c>
      <c r="AG121" s="991"/>
      <c r="AH121" s="991"/>
      <c r="AI121" s="991"/>
      <c r="AJ121" s="992"/>
      <c r="AK121" s="993" t="s">
        <v>130</v>
      </c>
      <c r="AL121" s="991"/>
      <c r="AM121" s="991"/>
      <c r="AN121" s="991"/>
      <c r="AO121" s="992"/>
      <c r="AP121" s="994" t="s">
        <v>130</v>
      </c>
      <c r="AQ121" s="995"/>
      <c r="AR121" s="995"/>
      <c r="AS121" s="995"/>
      <c r="AT121" s="996"/>
      <c r="AU121" s="1024"/>
      <c r="AV121" s="1025"/>
      <c r="AW121" s="1025"/>
      <c r="AX121" s="1025"/>
      <c r="AY121" s="1026"/>
      <c r="AZ121" s="981" t="s">
        <v>465</v>
      </c>
      <c r="BA121" s="982"/>
      <c r="BB121" s="982"/>
      <c r="BC121" s="982"/>
      <c r="BD121" s="982"/>
      <c r="BE121" s="982"/>
      <c r="BF121" s="982"/>
      <c r="BG121" s="982"/>
      <c r="BH121" s="982"/>
      <c r="BI121" s="982"/>
      <c r="BJ121" s="982"/>
      <c r="BK121" s="982"/>
      <c r="BL121" s="982"/>
      <c r="BM121" s="982"/>
      <c r="BN121" s="982"/>
      <c r="BO121" s="982"/>
      <c r="BP121" s="983"/>
      <c r="BQ121" s="951">
        <v>347995</v>
      </c>
      <c r="BR121" s="952"/>
      <c r="BS121" s="952"/>
      <c r="BT121" s="952"/>
      <c r="BU121" s="952"/>
      <c r="BV121" s="952">
        <v>280359</v>
      </c>
      <c r="BW121" s="952"/>
      <c r="BX121" s="952"/>
      <c r="BY121" s="952"/>
      <c r="BZ121" s="952"/>
      <c r="CA121" s="952">
        <v>387853</v>
      </c>
      <c r="CB121" s="952"/>
      <c r="CC121" s="952"/>
      <c r="CD121" s="952"/>
      <c r="CE121" s="952"/>
      <c r="CF121" s="946">
        <v>10.1</v>
      </c>
      <c r="CG121" s="947"/>
      <c r="CH121" s="947"/>
      <c r="CI121" s="947"/>
      <c r="CJ121" s="947"/>
      <c r="CK121" s="1042"/>
      <c r="CL121" s="1043"/>
      <c r="CM121" s="1043"/>
      <c r="CN121" s="1043"/>
      <c r="CO121" s="1044"/>
      <c r="CP121" s="1052" t="s">
        <v>398</v>
      </c>
      <c r="CQ121" s="1053"/>
      <c r="CR121" s="1053"/>
      <c r="CS121" s="1053"/>
      <c r="CT121" s="1053"/>
      <c r="CU121" s="1053"/>
      <c r="CV121" s="1053"/>
      <c r="CW121" s="1053"/>
      <c r="CX121" s="1053"/>
      <c r="CY121" s="1053"/>
      <c r="CZ121" s="1053"/>
      <c r="DA121" s="1053"/>
      <c r="DB121" s="1053"/>
      <c r="DC121" s="1053"/>
      <c r="DD121" s="1053"/>
      <c r="DE121" s="1053"/>
      <c r="DF121" s="1054"/>
      <c r="DG121" s="951" t="s">
        <v>130</v>
      </c>
      <c r="DH121" s="952"/>
      <c r="DI121" s="952"/>
      <c r="DJ121" s="952"/>
      <c r="DK121" s="952"/>
      <c r="DL121" s="952" t="s">
        <v>130</v>
      </c>
      <c r="DM121" s="952"/>
      <c r="DN121" s="952"/>
      <c r="DO121" s="952"/>
      <c r="DP121" s="952"/>
      <c r="DQ121" s="952" t="s">
        <v>130</v>
      </c>
      <c r="DR121" s="952"/>
      <c r="DS121" s="952"/>
      <c r="DT121" s="952"/>
      <c r="DU121" s="952"/>
      <c r="DV121" s="953" t="s">
        <v>130</v>
      </c>
      <c r="DW121" s="953"/>
      <c r="DX121" s="953"/>
      <c r="DY121" s="953"/>
      <c r="DZ121" s="954"/>
    </row>
    <row r="122" spans="1:130" s="226" customFormat="1" ht="26.25" customHeight="1" x14ac:dyDescent="0.2">
      <c r="A122" s="1091"/>
      <c r="B122" s="978"/>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v>1913</v>
      </c>
      <c r="AB122" s="991"/>
      <c r="AC122" s="991"/>
      <c r="AD122" s="991"/>
      <c r="AE122" s="992"/>
      <c r="AF122" s="993">
        <v>1914</v>
      </c>
      <c r="AG122" s="991"/>
      <c r="AH122" s="991"/>
      <c r="AI122" s="991"/>
      <c r="AJ122" s="992"/>
      <c r="AK122" s="993">
        <v>1916</v>
      </c>
      <c r="AL122" s="991"/>
      <c r="AM122" s="991"/>
      <c r="AN122" s="991"/>
      <c r="AO122" s="992"/>
      <c r="AP122" s="994">
        <v>0</v>
      </c>
      <c r="AQ122" s="995"/>
      <c r="AR122" s="995"/>
      <c r="AS122" s="995"/>
      <c r="AT122" s="996"/>
      <c r="AU122" s="1024"/>
      <c r="AV122" s="1025"/>
      <c r="AW122" s="1025"/>
      <c r="AX122" s="1025"/>
      <c r="AY122" s="1026"/>
      <c r="AZ122" s="1006" t="s">
        <v>466</v>
      </c>
      <c r="BA122" s="997"/>
      <c r="BB122" s="997"/>
      <c r="BC122" s="997"/>
      <c r="BD122" s="997"/>
      <c r="BE122" s="997"/>
      <c r="BF122" s="997"/>
      <c r="BG122" s="997"/>
      <c r="BH122" s="997"/>
      <c r="BI122" s="997"/>
      <c r="BJ122" s="997"/>
      <c r="BK122" s="997"/>
      <c r="BL122" s="997"/>
      <c r="BM122" s="997"/>
      <c r="BN122" s="997"/>
      <c r="BO122" s="997"/>
      <c r="BP122" s="998"/>
      <c r="BQ122" s="1029">
        <v>4364145</v>
      </c>
      <c r="BR122" s="1030"/>
      <c r="BS122" s="1030"/>
      <c r="BT122" s="1030"/>
      <c r="BU122" s="1030"/>
      <c r="BV122" s="1030">
        <v>4274696</v>
      </c>
      <c r="BW122" s="1030"/>
      <c r="BX122" s="1030"/>
      <c r="BY122" s="1030"/>
      <c r="BZ122" s="1030"/>
      <c r="CA122" s="1030">
        <v>4186702</v>
      </c>
      <c r="CB122" s="1030"/>
      <c r="CC122" s="1030"/>
      <c r="CD122" s="1030"/>
      <c r="CE122" s="1030"/>
      <c r="CF122" s="1050">
        <v>108.6</v>
      </c>
      <c r="CG122" s="1051"/>
      <c r="CH122" s="1051"/>
      <c r="CI122" s="1051"/>
      <c r="CJ122" s="1051"/>
      <c r="CK122" s="1042"/>
      <c r="CL122" s="1043"/>
      <c r="CM122" s="1043"/>
      <c r="CN122" s="1043"/>
      <c r="CO122" s="1044"/>
      <c r="CP122" s="1052" t="s">
        <v>467</v>
      </c>
      <c r="CQ122" s="1053"/>
      <c r="CR122" s="1053"/>
      <c r="CS122" s="1053"/>
      <c r="CT122" s="1053"/>
      <c r="CU122" s="1053"/>
      <c r="CV122" s="1053"/>
      <c r="CW122" s="1053"/>
      <c r="CX122" s="1053"/>
      <c r="CY122" s="1053"/>
      <c r="CZ122" s="1053"/>
      <c r="DA122" s="1053"/>
      <c r="DB122" s="1053"/>
      <c r="DC122" s="1053"/>
      <c r="DD122" s="1053"/>
      <c r="DE122" s="1053"/>
      <c r="DF122" s="1054"/>
      <c r="DG122" s="951" t="s">
        <v>130</v>
      </c>
      <c r="DH122" s="952"/>
      <c r="DI122" s="952"/>
      <c r="DJ122" s="952"/>
      <c r="DK122" s="952"/>
      <c r="DL122" s="952" t="s">
        <v>130</v>
      </c>
      <c r="DM122" s="952"/>
      <c r="DN122" s="952"/>
      <c r="DO122" s="952"/>
      <c r="DP122" s="952"/>
      <c r="DQ122" s="952" t="s">
        <v>130</v>
      </c>
      <c r="DR122" s="952"/>
      <c r="DS122" s="952"/>
      <c r="DT122" s="952"/>
      <c r="DU122" s="952"/>
      <c r="DV122" s="953" t="s">
        <v>130</v>
      </c>
      <c r="DW122" s="953"/>
      <c r="DX122" s="953"/>
      <c r="DY122" s="953"/>
      <c r="DZ122" s="954"/>
    </row>
    <row r="123" spans="1:130" s="226" customFormat="1" ht="26.25" customHeight="1" x14ac:dyDescent="0.2">
      <c r="A123" s="1091"/>
      <c r="B123" s="978"/>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130</v>
      </c>
      <c r="AB123" s="991"/>
      <c r="AC123" s="991"/>
      <c r="AD123" s="991"/>
      <c r="AE123" s="992"/>
      <c r="AF123" s="993" t="s">
        <v>130</v>
      </c>
      <c r="AG123" s="991"/>
      <c r="AH123" s="991"/>
      <c r="AI123" s="991"/>
      <c r="AJ123" s="992"/>
      <c r="AK123" s="993" t="s">
        <v>130</v>
      </c>
      <c r="AL123" s="991"/>
      <c r="AM123" s="991"/>
      <c r="AN123" s="991"/>
      <c r="AO123" s="992"/>
      <c r="AP123" s="994" t="s">
        <v>130</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468</v>
      </c>
      <c r="BP123" s="1038"/>
      <c r="BQ123" s="1097">
        <v>8857693</v>
      </c>
      <c r="BR123" s="1098"/>
      <c r="BS123" s="1098"/>
      <c r="BT123" s="1098"/>
      <c r="BU123" s="1098"/>
      <c r="BV123" s="1098">
        <v>9565600</v>
      </c>
      <c r="BW123" s="1098"/>
      <c r="BX123" s="1098"/>
      <c r="BY123" s="1098"/>
      <c r="BZ123" s="1098"/>
      <c r="CA123" s="1098">
        <v>9892847</v>
      </c>
      <c r="CB123" s="1098"/>
      <c r="CC123" s="1098"/>
      <c r="CD123" s="1098"/>
      <c r="CE123" s="1098"/>
      <c r="CF123" s="1031"/>
      <c r="CG123" s="1032"/>
      <c r="CH123" s="1032"/>
      <c r="CI123" s="1032"/>
      <c r="CJ123" s="1033"/>
      <c r="CK123" s="1042"/>
      <c r="CL123" s="1043"/>
      <c r="CM123" s="1043"/>
      <c r="CN123" s="1043"/>
      <c r="CO123" s="1044"/>
      <c r="CP123" s="1052" t="s">
        <v>469</v>
      </c>
      <c r="CQ123" s="1053"/>
      <c r="CR123" s="1053"/>
      <c r="CS123" s="1053"/>
      <c r="CT123" s="1053"/>
      <c r="CU123" s="1053"/>
      <c r="CV123" s="1053"/>
      <c r="CW123" s="1053"/>
      <c r="CX123" s="1053"/>
      <c r="CY123" s="1053"/>
      <c r="CZ123" s="1053"/>
      <c r="DA123" s="1053"/>
      <c r="DB123" s="1053"/>
      <c r="DC123" s="1053"/>
      <c r="DD123" s="1053"/>
      <c r="DE123" s="1053"/>
      <c r="DF123" s="1054"/>
      <c r="DG123" s="990" t="s">
        <v>130</v>
      </c>
      <c r="DH123" s="991"/>
      <c r="DI123" s="991"/>
      <c r="DJ123" s="991"/>
      <c r="DK123" s="992"/>
      <c r="DL123" s="993" t="s">
        <v>130</v>
      </c>
      <c r="DM123" s="991"/>
      <c r="DN123" s="991"/>
      <c r="DO123" s="991"/>
      <c r="DP123" s="992"/>
      <c r="DQ123" s="993" t="s">
        <v>130</v>
      </c>
      <c r="DR123" s="991"/>
      <c r="DS123" s="991"/>
      <c r="DT123" s="991"/>
      <c r="DU123" s="992"/>
      <c r="DV123" s="994" t="s">
        <v>130</v>
      </c>
      <c r="DW123" s="995"/>
      <c r="DX123" s="995"/>
      <c r="DY123" s="995"/>
      <c r="DZ123" s="996"/>
    </row>
    <row r="124" spans="1:130" s="226" customFormat="1" ht="26.25" customHeight="1" thickBot="1" x14ac:dyDescent="0.25">
      <c r="A124" s="1091"/>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130</v>
      </c>
      <c r="AB124" s="991"/>
      <c r="AC124" s="991"/>
      <c r="AD124" s="991"/>
      <c r="AE124" s="992"/>
      <c r="AF124" s="993" t="s">
        <v>130</v>
      </c>
      <c r="AG124" s="991"/>
      <c r="AH124" s="991"/>
      <c r="AI124" s="991"/>
      <c r="AJ124" s="992"/>
      <c r="AK124" s="993" t="s">
        <v>130</v>
      </c>
      <c r="AL124" s="991"/>
      <c r="AM124" s="991"/>
      <c r="AN124" s="991"/>
      <c r="AO124" s="992"/>
      <c r="AP124" s="994" t="s">
        <v>130</v>
      </c>
      <c r="AQ124" s="995"/>
      <c r="AR124" s="995"/>
      <c r="AS124" s="995"/>
      <c r="AT124" s="996"/>
      <c r="AU124" s="1093" t="s">
        <v>470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130</v>
      </c>
      <c r="BR124" s="1060"/>
      <c r="BS124" s="1060"/>
      <c r="BT124" s="1060"/>
      <c r="BU124" s="1060"/>
      <c r="BV124" s="1060" t="s">
        <v>130</v>
      </c>
      <c r="BW124" s="1060"/>
      <c r="BX124" s="1060"/>
      <c r="BY124" s="1060"/>
      <c r="BZ124" s="1060"/>
      <c r="CA124" s="1060" t="s">
        <v>130</v>
      </c>
      <c r="CB124" s="1060"/>
      <c r="CC124" s="1060"/>
      <c r="CD124" s="1060"/>
      <c r="CE124" s="1060"/>
      <c r="CF124" s="1061"/>
      <c r="CG124" s="1062"/>
      <c r="CH124" s="1062"/>
      <c r="CI124" s="1062"/>
      <c r="CJ124" s="1063"/>
      <c r="CK124" s="1045"/>
      <c r="CL124" s="1045"/>
      <c r="CM124" s="1045"/>
      <c r="CN124" s="1045"/>
      <c r="CO124" s="1046"/>
      <c r="CP124" s="1052" t="s">
        <v>471</v>
      </c>
      <c r="CQ124" s="1053"/>
      <c r="CR124" s="1053"/>
      <c r="CS124" s="1053"/>
      <c r="CT124" s="1053"/>
      <c r="CU124" s="1053"/>
      <c r="CV124" s="1053"/>
      <c r="CW124" s="1053"/>
      <c r="CX124" s="1053"/>
      <c r="CY124" s="1053"/>
      <c r="CZ124" s="1053"/>
      <c r="DA124" s="1053"/>
      <c r="DB124" s="1053"/>
      <c r="DC124" s="1053"/>
      <c r="DD124" s="1053"/>
      <c r="DE124" s="1053"/>
      <c r="DF124" s="1054"/>
      <c r="DG124" s="1037" t="s">
        <v>130</v>
      </c>
      <c r="DH124" s="1016"/>
      <c r="DI124" s="1016"/>
      <c r="DJ124" s="1016"/>
      <c r="DK124" s="1017"/>
      <c r="DL124" s="1015" t="s">
        <v>130</v>
      </c>
      <c r="DM124" s="1016"/>
      <c r="DN124" s="1016"/>
      <c r="DO124" s="1016"/>
      <c r="DP124" s="1017"/>
      <c r="DQ124" s="1015" t="s">
        <v>472</v>
      </c>
      <c r="DR124" s="1016"/>
      <c r="DS124" s="1016"/>
      <c r="DT124" s="1016"/>
      <c r="DU124" s="1017"/>
      <c r="DV124" s="1018" t="s">
        <v>130</v>
      </c>
      <c r="DW124" s="1019"/>
      <c r="DX124" s="1019"/>
      <c r="DY124" s="1019"/>
      <c r="DZ124" s="1020"/>
    </row>
    <row r="125" spans="1:130" s="226" customFormat="1" ht="26.25" customHeight="1" x14ac:dyDescent="0.2">
      <c r="A125" s="1091"/>
      <c r="B125" s="978"/>
      <c r="C125" s="948" t="s">
        <v>458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130</v>
      </c>
      <c r="AB125" s="991"/>
      <c r="AC125" s="991"/>
      <c r="AD125" s="991"/>
      <c r="AE125" s="992"/>
      <c r="AF125" s="993" t="s">
        <v>386</v>
      </c>
      <c r="AG125" s="991"/>
      <c r="AH125" s="991"/>
      <c r="AI125" s="991"/>
      <c r="AJ125" s="992"/>
      <c r="AK125" s="993" t="s">
        <v>472</v>
      </c>
      <c r="AL125" s="991"/>
      <c r="AM125" s="991"/>
      <c r="AN125" s="991"/>
      <c r="AO125" s="992"/>
      <c r="AP125" s="994" t="s">
        <v>472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473</v>
      </c>
      <c r="CL125" s="1040"/>
      <c r="CM125" s="1040"/>
      <c r="CN125" s="1040"/>
      <c r="CO125" s="1041"/>
      <c r="CP125" s="972" t="s">
        <v>474</v>
      </c>
      <c r="CQ125" s="921"/>
      <c r="CR125" s="921"/>
      <c r="CS125" s="921"/>
      <c r="CT125" s="921"/>
      <c r="CU125" s="921"/>
      <c r="CV125" s="921"/>
      <c r="CW125" s="921"/>
      <c r="CX125" s="921"/>
      <c r="CY125" s="921"/>
      <c r="CZ125" s="921"/>
      <c r="DA125" s="921"/>
      <c r="DB125" s="921"/>
      <c r="DC125" s="921"/>
      <c r="DD125" s="921"/>
      <c r="DE125" s="921"/>
      <c r="DF125" s="922"/>
      <c r="DG125" s="958" t="s">
        <v>130</v>
      </c>
      <c r="DH125" s="959"/>
      <c r="DI125" s="959"/>
      <c r="DJ125" s="959"/>
      <c r="DK125" s="959"/>
      <c r="DL125" s="959" t="s">
        <v>130</v>
      </c>
      <c r="DM125" s="959"/>
      <c r="DN125" s="959"/>
      <c r="DO125" s="959"/>
      <c r="DP125" s="959"/>
      <c r="DQ125" s="959" t="s">
        <v>130</v>
      </c>
      <c r="DR125" s="959"/>
      <c r="DS125" s="959"/>
      <c r="DT125" s="959"/>
      <c r="DU125" s="959"/>
      <c r="DV125" s="960" t="s">
        <v>472</v>
      </c>
      <c r="DW125" s="960"/>
      <c r="DX125" s="960"/>
      <c r="DY125" s="960"/>
      <c r="DZ125" s="961"/>
    </row>
    <row r="126" spans="1:130" s="226" customFormat="1" ht="26.25" customHeight="1" thickBot="1" x14ac:dyDescent="0.25">
      <c r="A126" s="1091"/>
      <c r="B126" s="978"/>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130</v>
      </c>
      <c r="AB126" s="991"/>
      <c r="AC126" s="991"/>
      <c r="AD126" s="991"/>
      <c r="AE126" s="992"/>
      <c r="AF126" s="993" t="s">
        <v>472</v>
      </c>
      <c r="AG126" s="991"/>
      <c r="AH126" s="991"/>
      <c r="AI126" s="991"/>
      <c r="AJ126" s="992"/>
      <c r="AK126" s="993" t="s">
        <v>472</v>
      </c>
      <c r="AL126" s="991"/>
      <c r="AM126" s="991"/>
      <c r="AN126" s="991"/>
      <c r="AO126" s="992"/>
      <c r="AP126" s="994" t="s">
        <v>472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475</v>
      </c>
      <c r="CQ126" s="982"/>
      <c r="CR126" s="982"/>
      <c r="CS126" s="982"/>
      <c r="CT126" s="982"/>
      <c r="CU126" s="982"/>
      <c r="CV126" s="982"/>
      <c r="CW126" s="982"/>
      <c r="CX126" s="982"/>
      <c r="CY126" s="982"/>
      <c r="CZ126" s="982"/>
      <c r="DA126" s="982"/>
      <c r="DB126" s="982"/>
      <c r="DC126" s="982"/>
      <c r="DD126" s="982"/>
      <c r="DE126" s="982"/>
      <c r="DF126" s="983"/>
      <c r="DG126" s="951" t="s">
        <v>472</v>
      </c>
      <c r="DH126" s="952"/>
      <c r="DI126" s="952"/>
      <c r="DJ126" s="952"/>
      <c r="DK126" s="952"/>
      <c r="DL126" s="952" t="s">
        <v>386</v>
      </c>
      <c r="DM126" s="952"/>
      <c r="DN126" s="952"/>
      <c r="DO126" s="952"/>
      <c r="DP126" s="952"/>
      <c r="DQ126" s="952" t="s">
        <v>472</v>
      </c>
      <c r="DR126" s="952"/>
      <c r="DS126" s="952"/>
      <c r="DT126" s="952"/>
      <c r="DU126" s="952"/>
      <c r="DV126" s="953" t="s">
        <v>472</v>
      </c>
      <c r="DW126" s="953"/>
      <c r="DX126" s="953"/>
      <c r="DY126" s="953"/>
      <c r="DZ126" s="954"/>
    </row>
    <row r="127" spans="1:130" s="226" customFormat="1" ht="26.25" customHeight="1" x14ac:dyDescent="0.2">
      <c r="A127" s="1092"/>
      <c r="B127" s="980"/>
      <c r="C127" s="1034" t="s">
        <v>476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209</v>
      </c>
      <c r="AB127" s="991"/>
      <c r="AC127" s="991"/>
      <c r="AD127" s="991"/>
      <c r="AE127" s="992"/>
      <c r="AF127" s="993">
        <v>139</v>
      </c>
      <c r="AG127" s="991"/>
      <c r="AH127" s="991"/>
      <c r="AI127" s="991"/>
      <c r="AJ127" s="992"/>
      <c r="AK127" s="993">
        <v>493</v>
      </c>
      <c r="AL127" s="991"/>
      <c r="AM127" s="991"/>
      <c r="AN127" s="991"/>
      <c r="AO127" s="992"/>
      <c r="AP127" s="994">
        <v>0</v>
      </c>
      <c r="AQ127" s="995"/>
      <c r="AR127" s="995"/>
      <c r="AS127" s="995"/>
      <c r="AT127" s="996"/>
      <c r="AU127" s="262"/>
      <c r="AV127" s="262"/>
      <c r="AW127" s="262"/>
      <c r="AX127" s="1064" t="s">
        <v>477</v>
      </c>
      <c r="AY127" s="1065"/>
      <c r="AZ127" s="1065"/>
      <c r="BA127" s="1065"/>
      <c r="BB127" s="1065"/>
      <c r="BC127" s="1065"/>
      <c r="BD127" s="1065"/>
      <c r="BE127" s="1066"/>
      <c r="BF127" s="1067" t="s">
        <v>478</v>
      </c>
      <c r="BG127" s="1065"/>
      <c r="BH127" s="1065"/>
      <c r="BI127" s="1065"/>
      <c r="BJ127" s="1065"/>
      <c r="BK127" s="1065"/>
      <c r="BL127" s="1066"/>
      <c r="BM127" s="1067" t="s">
        <v>479</v>
      </c>
      <c r="BN127" s="1065"/>
      <c r="BO127" s="1065"/>
      <c r="BP127" s="1065"/>
      <c r="BQ127" s="1065"/>
      <c r="BR127" s="1065"/>
      <c r="BS127" s="1066"/>
      <c r="BT127" s="1067" t="s">
        <v>480</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481</v>
      </c>
      <c r="CQ127" s="982"/>
      <c r="CR127" s="982"/>
      <c r="CS127" s="982"/>
      <c r="CT127" s="982"/>
      <c r="CU127" s="982"/>
      <c r="CV127" s="982"/>
      <c r="CW127" s="982"/>
      <c r="CX127" s="982"/>
      <c r="CY127" s="982"/>
      <c r="CZ127" s="982"/>
      <c r="DA127" s="982"/>
      <c r="DB127" s="982"/>
      <c r="DC127" s="982"/>
      <c r="DD127" s="982"/>
      <c r="DE127" s="982"/>
      <c r="DF127" s="983"/>
      <c r="DG127" s="951" t="s">
        <v>472</v>
      </c>
      <c r="DH127" s="952"/>
      <c r="DI127" s="952"/>
      <c r="DJ127" s="952"/>
      <c r="DK127" s="952"/>
      <c r="DL127" s="952" t="s">
        <v>130</v>
      </c>
      <c r="DM127" s="952"/>
      <c r="DN127" s="952"/>
      <c r="DO127" s="952"/>
      <c r="DP127" s="952"/>
      <c r="DQ127" s="952" t="s">
        <v>472</v>
      </c>
      <c r="DR127" s="952"/>
      <c r="DS127" s="952"/>
      <c r="DT127" s="952"/>
      <c r="DU127" s="952"/>
      <c r="DV127" s="953" t="s">
        <v>472</v>
      </c>
      <c r="DW127" s="953"/>
      <c r="DX127" s="953"/>
      <c r="DY127" s="953"/>
      <c r="DZ127" s="954"/>
    </row>
    <row r="128" spans="1:130" s="226" customFormat="1" ht="26.25" customHeight="1" thickBot="1" x14ac:dyDescent="0.25">
      <c r="A128" s="1075" t="s">
        <v>482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483</v>
      </c>
      <c r="X128" s="1077"/>
      <c r="Y128" s="1077"/>
      <c r="Z128" s="1078"/>
      <c r="AA128" s="1079">
        <v>35404</v>
      </c>
      <c r="AB128" s="1080"/>
      <c r="AC128" s="1080"/>
      <c r="AD128" s="1080"/>
      <c r="AE128" s="1081"/>
      <c r="AF128" s="1082">
        <v>35772</v>
      </c>
      <c r="AG128" s="1080"/>
      <c r="AH128" s="1080"/>
      <c r="AI128" s="1080"/>
      <c r="AJ128" s="1081"/>
      <c r="AK128" s="1082">
        <v>36642</v>
      </c>
      <c r="AL128" s="1080"/>
      <c r="AM128" s="1080"/>
      <c r="AN128" s="1080"/>
      <c r="AO128" s="1081"/>
      <c r="AP128" s="1083"/>
      <c r="AQ128" s="1084"/>
      <c r="AR128" s="1084"/>
      <c r="AS128" s="1084"/>
      <c r="AT128" s="1085"/>
      <c r="AU128" s="262"/>
      <c r="AV128" s="262"/>
      <c r="AW128" s="262"/>
      <c r="AX128" s="920" t="s">
        <v>484</v>
      </c>
      <c r="AY128" s="921"/>
      <c r="AZ128" s="921"/>
      <c r="BA128" s="921"/>
      <c r="BB128" s="921"/>
      <c r="BC128" s="921"/>
      <c r="BD128" s="921"/>
      <c r="BE128" s="922"/>
      <c r="BF128" s="1086" t="s">
        <v>472</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485</v>
      </c>
      <c r="CQ128" s="1069"/>
      <c r="CR128" s="1069"/>
      <c r="CS128" s="1069"/>
      <c r="CT128" s="1069"/>
      <c r="CU128" s="1069"/>
      <c r="CV128" s="1069"/>
      <c r="CW128" s="1069"/>
      <c r="CX128" s="1069"/>
      <c r="CY128" s="1069"/>
      <c r="CZ128" s="1069"/>
      <c r="DA128" s="1069"/>
      <c r="DB128" s="1069"/>
      <c r="DC128" s="1069"/>
      <c r="DD128" s="1069"/>
      <c r="DE128" s="1069"/>
      <c r="DF128" s="1070"/>
      <c r="DG128" s="1071" t="s">
        <v>472</v>
      </c>
      <c r="DH128" s="1072"/>
      <c r="DI128" s="1072"/>
      <c r="DJ128" s="1072"/>
      <c r="DK128" s="1072"/>
      <c r="DL128" s="1072">
        <v>3000</v>
      </c>
      <c r="DM128" s="1072"/>
      <c r="DN128" s="1072"/>
      <c r="DO128" s="1072"/>
      <c r="DP128" s="1072"/>
      <c r="DQ128" s="1072">
        <v>3000</v>
      </c>
      <c r="DR128" s="1072"/>
      <c r="DS128" s="1072"/>
      <c r="DT128" s="1072"/>
      <c r="DU128" s="1072"/>
      <c r="DV128" s="1073">
        <v>0.1</v>
      </c>
      <c r="DW128" s="1073"/>
      <c r="DX128" s="1073"/>
      <c r="DY128" s="1073"/>
      <c r="DZ128" s="1074"/>
    </row>
    <row r="129" spans="1:131" s="226" customFormat="1" ht="26.25" customHeight="1" x14ac:dyDescent="0.2">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486</v>
      </c>
      <c r="X129" s="1106"/>
      <c r="Y129" s="1106"/>
      <c r="Z129" s="1107"/>
      <c r="AA129" s="990">
        <v>4339838</v>
      </c>
      <c r="AB129" s="991"/>
      <c r="AC129" s="991"/>
      <c r="AD129" s="991"/>
      <c r="AE129" s="992"/>
      <c r="AF129" s="993">
        <v>4254438</v>
      </c>
      <c r="AG129" s="991"/>
      <c r="AH129" s="991"/>
      <c r="AI129" s="991"/>
      <c r="AJ129" s="992"/>
      <c r="AK129" s="993">
        <v>4239282</v>
      </c>
      <c r="AL129" s="991"/>
      <c r="AM129" s="991"/>
      <c r="AN129" s="991"/>
      <c r="AO129" s="992"/>
      <c r="AP129" s="1108"/>
      <c r="AQ129" s="1109"/>
      <c r="AR129" s="1109"/>
      <c r="AS129" s="1109"/>
      <c r="AT129" s="1110"/>
      <c r="AU129" s="264"/>
      <c r="AV129" s="264"/>
      <c r="AW129" s="264"/>
      <c r="AX129" s="1099" t="s">
        <v>487</v>
      </c>
      <c r="AY129" s="982"/>
      <c r="AZ129" s="982"/>
      <c r="BA129" s="982"/>
      <c r="BB129" s="982"/>
      <c r="BC129" s="982"/>
      <c r="BD129" s="982"/>
      <c r="BE129" s="983"/>
      <c r="BF129" s="1100" t="s">
        <v>130</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962" t="s">
        <v>488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489</v>
      </c>
      <c r="X130" s="1106"/>
      <c r="Y130" s="1106"/>
      <c r="Z130" s="1107"/>
      <c r="AA130" s="990">
        <v>417549</v>
      </c>
      <c r="AB130" s="991"/>
      <c r="AC130" s="991"/>
      <c r="AD130" s="991"/>
      <c r="AE130" s="992"/>
      <c r="AF130" s="993">
        <v>407967</v>
      </c>
      <c r="AG130" s="991"/>
      <c r="AH130" s="991"/>
      <c r="AI130" s="991"/>
      <c r="AJ130" s="992"/>
      <c r="AK130" s="993">
        <v>385693</v>
      </c>
      <c r="AL130" s="991"/>
      <c r="AM130" s="991"/>
      <c r="AN130" s="991"/>
      <c r="AO130" s="992"/>
      <c r="AP130" s="1108"/>
      <c r="AQ130" s="1109"/>
      <c r="AR130" s="1109"/>
      <c r="AS130" s="1109"/>
      <c r="AT130" s="1110"/>
      <c r="AU130" s="264"/>
      <c r="AV130" s="264"/>
      <c r="AW130" s="264"/>
      <c r="AX130" s="1099" t="s">
        <v>490</v>
      </c>
      <c r="AY130" s="982"/>
      <c r="AZ130" s="982"/>
      <c r="BA130" s="982"/>
      <c r="BB130" s="982"/>
      <c r="BC130" s="982"/>
      <c r="BD130" s="982"/>
      <c r="BE130" s="983"/>
      <c r="BF130" s="1136">
        <v>2.2000000000000002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491</v>
      </c>
      <c r="X131" s="1144"/>
      <c r="Y131" s="1144"/>
      <c r="Z131" s="1145"/>
      <c r="AA131" s="1037">
        <v>3922289</v>
      </c>
      <c r="AB131" s="1016"/>
      <c r="AC131" s="1016"/>
      <c r="AD131" s="1016"/>
      <c r="AE131" s="1017"/>
      <c r="AF131" s="1015">
        <v>3846471</v>
      </c>
      <c r="AG131" s="1016"/>
      <c r="AH131" s="1016"/>
      <c r="AI131" s="1016"/>
      <c r="AJ131" s="1017"/>
      <c r="AK131" s="1015">
        <v>3853589</v>
      </c>
      <c r="AL131" s="1016"/>
      <c r="AM131" s="1016"/>
      <c r="AN131" s="1016"/>
      <c r="AO131" s="1017"/>
      <c r="AP131" s="1146"/>
      <c r="AQ131" s="1147"/>
      <c r="AR131" s="1147"/>
      <c r="AS131" s="1147"/>
      <c r="AT131" s="1148"/>
      <c r="AU131" s="264"/>
      <c r="AV131" s="264"/>
      <c r="AW131" s="264"/>
      <c r="AX131" s="1118" t="s">
        <v>492</v>
      </c>
      <c r="AY131" s="1069"/>
      <c r="AZ131" s="1069"/>
      <c r="BA131" s="1069"/>
      <c r="BB131" s="1069"/>
      <c r="BC131" s="1069"/>
      <c r="BD131" s="1069"/>
      <c r="BE131" s="1070"/>
      <c r="BF131" s="1119" t="s">
        <v>472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25" t="s">
        <v>493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494</v>
      </c>
      <c r="W132" s="1129"/>
      <c r="X132" s="1129"/>
      <c r="Y132" s="1129"/>
      <c r="Z132" s="1130"/>
      <c r="AA132" s="1131">
        <v>1.319765066</v>
      </c>
      <c r="AB132" s="1132"/>
      <c r="AC132" s="1132"/>
      <c r="AD132" s="1132"/>
      <c r="AE132" s="1133"/>
      <c r="AF132" s="1134">
        <v>1.507069727</v>
      </c>
      <c r="AG132" s="1132"/>
      <c r="AH132" s="1132"/>
      <c r="AI132" s="1132"/>
      <c r="AJ132" s="1133"/>
      <c r="AK132" s="1134">
        <v>3.937783713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495</v>
      </c>
      <c r="W133" s="1112"/>
      <c r="X133" s="1112"/>
      <c r="Y133" s="1112"/>
      <c r="Z133" s="1113"/>
      <c r="AA133" s="1114">
        <v>1.2</v>
      </c>
      <c r="AB133" s="1115"/>
      <c r="AC133" s="1115"/>
      <c r="AD133" s="1115"/>
      <c r="AE133" s="1116"/>
      <c r="AF133" s="1114">
        <v>1.3</v>
      </c>
      <c r="AG133" s="1115"/>
      <c r="AH133" s="1115"/>
      <c r="AI133" s="1115"/>
      <c r="AJ133" s="1116"/>
      <c r="AK133" s="1114">
        <v>2.2000000000000002</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N//Li0RUsM01S2cOQCKi6KnFs9Q/YO5qOsUEKBURPiBpX/cqiTHWaBp/9cHhZPc6bkeXllnm/996E9QNuud5CA==" saltValue="KfoMC1uGw8jaiO/+bFK/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496</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weOhn3PVa6q1u+B5SMZUY/BhEop272NPpz+hMyB4czeUFQuUwPsOAQPFqf14p4JxUoWQcT9yI/VsqD0jEf9YJA==" saltValue="kPONtXTF+chR1Xna9N5l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8DMgD53beCM/6lyPeyXtcLKpEQ8Sl6/yQybGtSRyslUSElW7LYKNn9VL0r8oU2bjCNpPxJgRBq65v2FDaFP5w==" saltValue="0QOAMlZCxE+mqIA88IbeR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499</v>
      </c>
      <c r="AP7" s="283"/>
      <c r="AQ7" s="284" t="s">
        <v>500</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501</v>
      </c>
      <c r="AQ8" s="290" t="s">
        <v>502</v>
      </c>
      <c r="AR8" s="291" t="s">
        <v>503</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504</v>
      </c>
      <c r="AL9" s="1155"/>
      <c r="AM9" s="1155"/>
      <c r="AN9" s="1156"/>
      <c r="AO9" s="292">
        <v>1127687</v>
      </c>
      <c r="AP9" s="292">
        <v>61568</v>
      </c>
      <c r="AQ9" s="293">
        <v>79889</v>
      </c>
      <c r="AR9" s="294">
        <v>-22.9</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505</v>
      </c>
      <c r="AL10" s="1155"/>
      <c r="AM10" s="1155"/>
      <c r="AN10" s="1156"/>
      <c r="AO10" s="295">
        <v>29859</v>
      </c>
      <c r="AP10" s="295">
        <v>1630</v>
      </c>
      <c r="AQ10" s="296">
        <v>8108</v>
      </c>
      <c r="AR10" s="297">
        <v>-79.900000000000006</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506</v>
      </c>
      <c r="AL11" s="1155"/>
      <c r="AM11" s="1155"/>
      <c r="AN11" s="1156"/>
      <c r="AO11" s="295">
        <v>20539</v>
      </c>
      <c r="AP11" s="295">
        <v>1121</v>
      </c>
      <c r="AQ11" s="296">
        <v>12080</v>
      </c>
      <c r="AR11" s="297">
        <v>-90.7</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507</v>
      </c>
      <c r="AL12" s="1155"/>
      <c r="AM12" s="1155"/>
      <c r="AN12" s="1156"/>
      <c r="AO12" s="295" t="s">
        <v>508</v>
      </c>
      <c r="AP12" s="295" t="s">
        <v>508</v>
      </c>
      <c r="AQ12" s="296">
        <v>646</v>
      </c>
      <c r="AR12" s="297" t="s">
        <v>508</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509</v>
      </c>
      <c r="AL13" s="1155"/>
      <c r="AM13" s="1155"/>
      <c r="AN13" s="1156"/>
      <c r="AO13" s="295" t="s">
        <v>508</v>
      </c>
      <c r="AP13" s="295" t="s">
        <v>508</v>
      </c>
      <c r="AQ13" s="296">
        <v>5</v>
      </c>
      <c r="AR13" s="297" t="s">
        <v>508</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510</v>
      </c>
      <c r="AL14" s="1155"/>
      <c r="AM14" s="1155"/>
      <c r="AN14" s="1156"/>
      <c r="AO14" s="295">
        <v>99542</v>
      </c>
      <c r="AP14" s="295">
        <v>5435</v>
      </c>
      <c r="AQ14" s="296">
        <v>3864</v>
      </c>
      <c r="AR14" s="297">
        <v>40.700000000000003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511</v>
      </c>
      <c r="AL15" s="1155"/>
      <c r="AM15" s="1155"/>
      <c r="AN15" s="1156"/>
      <c r="AO15" s="295">
        <v>24500</v>
      </c>
      <c r="AP15" s="295">
        <v>1338</v>
      </c>
      <c r="AQ15" s="296">
        <v>1710</v>
      </c>
      <c r="AR15" s="297">
        <v>-21.8</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512</v>
      </c>
      <c r="AL16" s="1158"/>
      <c r="AM16" s="1158"/>
      <c r="AN16" s="1159"/>
      <c r="AO16" s="295">
        <v>-81709</v>
      </c>
      <c r="AP16" s="295">
        <v>-4461</v>
      </c>
      <c r="AQ16" s="296">
        <v>-7653</v>
      </c>
      <c r="AR16" s="297">
        <v>-41.7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1220418</v>
      </c>
      <c r="AP17" s="295">
        <v>66631</v>
      </c>
      <c r="AQ17" s="296">
        <v>98649</v>
      </c>
      <c r="AR17" s="297">
        <v>-32.5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517</v>
      </c>
      <c r="AL21" s="1150"/>
      <c r="AM21" s="1150"/>
      <c r="AN21" s="1151"/>
      <c r="AO21" s="307">
        <v>7.43</v>
      </c>
      <c r="AP21" s="308">
        <v>9.08</v>
      </c>
      <c r="AQ21" s="309">
        <v>-1.65</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518</v>
      </c>
      <c r="AL22" s="1150"/>
      <c r="AM22" s="1150"/>
      <c r="AN22" s="1151"/>
      <c r="AO22" s="312">
        <v>95</v>
      </c>
      <c r="AP22" s="313">
        <v>97.3</v>
      </c>
      <c r="AQ22" s="314">
        <v>-2.2999999999999998</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520</v>
      </c>
      <c r="AO27" s="273"/>
      <c r="AP27" s="273"/>
      <c r="AQ27" s="273"/>
      <c r="AR27" s="273"/>
      <c r="AS27" s="273"/>
      <c r="AT27" s="273"/>
    </row>
    <row r="28" spans="1:46" ht="16.2" x14ac:dyDescent="0.2">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499</v>
      </c>
      <c r="AP30" s="283"/>
      <c r="AQ30" s="284" t="s">
        <v>500</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501</v>
      </c>
      <c r="AQ31" s="290" t="s">
        <v>502</v>
      </c>
      <c r="AR31" s="291" t="s">
        <v>503</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523</v>
      </c>
      <c r="AL32" s="1166"/>
      <c r="AM32" s="1166"/>
      <c r="AN32" s="1167"/>
      <c r="AO32" s="322">
        <v>542827</v>
      </c>
      <c r="AP32" s="322">
        <v>29637</v>
      </c>
      <c r="AQ32" s="323">
        <v>48423</v>
      </c>
      <c r="AR32" s="324">
        <v>-38.799999999999997</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524</v>
      </c>
      <c r="AL33" s="1166"/>
      <c r="AM33" s="1166"/>
      <c r="AN33" s="1167"/>
      <c r="AO33" s="322" t="s">
        <v>508</v>
      </c>
      <c r="AP33" s="322" t="s">
        <v>508</v>
      </c>
      <c r="AQ33" s="323" t="s">
        <v>508</v>
      </c>
      <c r="AR33" s="324" t="s">
        <v>508</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525</v>
      </c>
      <c r="AL34" s="1166"/>
      <c r="AM34" s="1166"/>
      <c r="AN34" s="1167"/>
      <c r="AO34" s="322" t="s">
        <v>508</v>
      </c>
      <c r="AP34" s="322" t="s">
        <v>508</v>
      </c>
      <c r="AQ34" s="323">
        <v>13</v>
      </c>
      <c r="AR34" s="324" t="s">
        <v>508</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526</v>
      </c>
      <c r="AL35" s="1166"/>
      <c r="AM35" s="1166"/>
      <c r="AN35" s="1167"/>
      <c r="AO35" s="322">
        <v>2417</v>
      </c>
      <c r="AP35" s="322">
        <v>132</v>
      </c>
      <c r="AQ35" s="323">
        <v>14651</v>
      </c>
      <c r="AR35" s="324">
        <v>-99.1</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527</v>
      </c>
      <c r="AL36" s="1166"/>
      <c r="AM36" s="1166"/>
      <c r="AN36" s="1167"/>
      <c r="AO36" s="322">
        <v>26428</v>
      </c>
      <c r="AP36" s="322">
        <v>1443</v>
      </c>
      <c r="AQ36" s="323">
        <v>3601</v>
      </c>
      <c r="AR36" s="324">
        <v>-59.9</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528</v>
      </c>
      <c r="AL37" s="1166"/>
      <c r="AM37" s="1166"/>
      <c r="AN37" s="1167"/>
      <c r="AO37" s="322">
        <v>2409</v>
      </c>
      <c r="AP37" s="322">
        <v>132</v>
      </c>
      <c r="AQ37" s="323">
        <v>938</v>
      </c>
      <c r="AR37" s="324">
        <v>-85.9</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529</v>
      </c>
      <c r="AL38" s="1169"/>
      <c r="AM38" s="1169"/>
      <c r="AN38" s="1170"/>
      <c r="AO38" s="325" t="s">
        <v>508</v>
      </c>
      <c r="AP38" s="325" t="s">
        <v>508</v>
      </c>
      <c r="AQ38" s="326">
        <v>4</v>
      </c>
      <c r="AR38" s="314" t="s">
        <v>508</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530</v>
      </c>
      <c r="AL39" s="1169"/>
      <c r="AM39" s="1169"/>
      <c r="AN39" s="1170"/>
      <c r="AO39" s="322">
        <v>-36642</v>
      </c>
      <c r="AP39" s="322">
        <v>-2001</v>
      </c>
      <c r="AQ39" s="323">
        <v>-3765</v>
      </c>
      <c r="AR39" s="324">
        <v>-46.9</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531</v>
      </c>
      <c r="AL40" s="1166"/>
      <c r="AM40" s="1166"/>
      <c r="AN40" s="1167"/>
      <c r="AO40" s="322">
        <v>-385693</v>
      </c>
      <c r="AP40" s="322">
        <v>-21058</v>
      </c>
      <c r="AQ40" s="323">
        <v>-44033</v>
      </c>
      <c r="AR40" s="324">
        <v>-52.2</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297</v>
      </c>
      <c r="AL41" s="1172"/>
      <c r="AM41" s="1172"/>
      <c r="AN41" s="1173"/>
      <c r="AO41" s="322">
        <v>151746</v>
      </c>
      <c r="AP41" s="322">
        <v>8285</v>
      </c>
      <c r="AQ41" s="323">
        <v>19832</v>
      </c>
      <c r="AR41" s="324">
        <v>-58.2</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499</v>
      </c>
      <c r="AN49" s="1162" t="s">
        <v>535</v>
      </c>
      <c r="AO49" s="1163"/>
      <c r="AP49" s="1163"/>
      <c r="AQ49" s="1163"/>
      <c r="AR49" s="1164"/>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536</v>
      </c>
      <c r="AO50" s="339" t="s">
        <v>537</v>
      </c>
      <c r="AP50" s="340" t="s">
        <v>538</v>
      </c>
      <c r="AQ50" s="341" t="s">
        <v>539</v>
      </c>
      <c r="AR50" s="342" t="s">
        <v>540</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707769</v>
      </c>
      <c r="AN51" s="344">
        <v>37310</v>
      </c>
      <c r="AO51" s="345">
        <v>53</v>
      </c>
      <c r="AP51" s="346">
        <v>74444</v>
      </c>
      <c r="AQ51" s="347">
        <v>6.6</v>
      </c>
      <c r="AR51" s="348">
        <v>46.4</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254558</v>
      </c>
      <c r="AN52" s="352">
        <v>13419</v>
      </c>
      <c r="AO52" s="353">
        <v>13</v>
      </c>
      <c r="AP52" s="354">
        <v>34175</v>
      </c>
      <c r="AQ52" s="355">
        <v>4.0999999999999996</v>
      </c>
      <c r="AR52" s="356">
        <v>8.9</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613073</v>
      </c>
      <c r="AN53" s="344">
        <v>32579</v>
      </c>
      <c r="AO53" s="345">
        <v>-12.7</v>
      </c>
      <c r="AP53" s="346">
        <v>85205</v>
      </c>
      <c r="AQ53" s="347">
        <v>14.5</v>
      </c>
      <c r="AR53" s="348">
        <v>-27.2</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324704</v>
      </c>
      <c r="AN54" s="352">
        <v>17255</v>
      </c>
      <c r="AO54" s="353">
        <v>28.6</v>
      </c>
      <c r="AP54" s="354">
        <v>38847</v>
      </c>
      <c r="AQ54" s="355">
        <v>13.7</v>
      </c>
      <c r="AR54" s="356">
        <v>14.9</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1246187</v>
      </c>
      <c r="AN55" s="344">
        <v>66870</v>
      </c>
      <c r="AO55" s="345">
        <v>105.3</v>
      </c>
      <c r="AP55" s="346">
        <v>77577</v>
      </c>
      <c r="AQ55" s="347">
        <v>-9</v>
      </c>
      <c r="AR55" s="348">
        <v>114.3</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756858</v>
      </c>
      <c r="AN56" s="352">
        <v>40613</v>
      </c>
      <c r="AO56" s="353">
        <v>135.4</v>
      </c>
      <c r="AP56" s="354">
        <v>40870</v>
      </c>
      <c r="AQ56" s="355">
        <v>5.2</v>
      </c>
      <c r="AR56" s="356">
        <v>130.19999999999999</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1106567</v>
      </c>
      <c r="AN57" s="344">
        <v>60019</v>
      </c>
      <c r="AO57" s="345">
        <v>-10.199999999999999</v>
      </c>
      <c r="AP57" s="346">
        <v>67293</v>
      </c>
      <c r="AQ57" s="347">
        <v>-13.3</v>
      </c>
      <c r="AR57" s="348">
        <v>3.1</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363600</v>
      </c>
      <c r="AN58" s="352">
        <v>19721</v>
      </c>
      <c r="AO58" s="353">
        <v>-51.4</v>
      </c>
      <c r="AP58" s="354">
        <v>35076</v>
      </c>
      <c r="AQ58" s="355">
        <v>-14.2</v>
      </c>
      <c r="AR58" s="356">
        <v>-37.200000000000003</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872706</v>
      </c>
      <c r="AN59" s="344">
        <v>47647</v>
      </c>
      <c r="AO59" s="345">
        <v>-20.6</v>
      </c>
      <c r="AP59" s="346">
        <v>67343</v>
      </c>
      <c r="AQ59" s="347">
        <v>0.1</v>
      </c>
      <c r="AR59" s="348">
        <v>-20.7</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396825</v>
      </c>
      <c r="AN60" s="352">
        <v>21665</v>
      </c>
      <c r="AO60" s="353">
        <v>9.9</v>
      </c>
      <c r="AP60" s="354">
        <v>32865</v>
      </c>
      <c r="AQ60" s="355">
        <v>-6.3</v>
      </c>
      <c r="AR60" s="356">
        <v>16.2</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909260</v>
      </c>
      <c r="AN61" s="359">
        <v>48885</v>
      </c>
      <c r="AO61" s="360">
        <v>23</v>
      </c>
      <c r="AP61" s="361">
        <v>74372</v>
      </c>
      <c r="AQ61" s="362">
        <v>-0.2</v>
      </c>
      <c r="AR61" s="348">
        <v>23.2</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419309</v>
      </c>
      <c r="AN62" s="352">
        <v>22535</v>
      </c>
      <c r="AO62" s="353">
        <v>27.1</v>
      </c>
      <c r="AP62" s="354">
        <v>36367</v>
      </c>
      <c r="AQ62" s="355">
        <v>0.5</v>
      </c>
      <c r="AR62" s="356">
        <v>26.6</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qoaE+z0Urf2ZUHKOAAmVuOGvp9ZEt44/dFbdljmIzfMWYAY4YDVJOkj5IhVioWYYnPbq8j3VTsDP5usEWic08w==" saltValue="/dp5jO1Sth2d/zSHa+6Y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xcMHiD2utCp17AdegsdGiqpOrMwMx2VyAclXdKPFBwSACcwJHBpEfWHvdFcUX7XE+qwCk8EEmRVt8+ZlzuaWA==" saltValue="EMTYIqbf3alpYFWs8QPr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0QKmV/FP6Qb3uohvPNYcLanWjo3lxXCam6ApfWoaPSzOyVTRtv+ilfKbuvA5RlxHevsJz+zpnXDLrf/VAhRKQ==" saltValue="ftEIWj7N/nPk3iTlSn1q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74" t="s">
        <v>3</v>
      </c>
      <c r="D47" s="1174"/>
      <c r="E47" s="1175"/>
      <c r="F47" s="11">
        <v>42.98</v>
      </c>
      <c r="G47" s="12">
        <v>43.35</v>
      </c>
      <c r="H47" s="12">
        <v>41.96</v>
      </c>
      <c r="I47" s="12">
        <v>42.8</v>
      </c>
      <c r="J47" s="13">
        <v>37.770000000000003</v>
      </c>
    </row>
    <row r="48" spans="2:10" ht="57.75" customHeight="1" x14ac:dyDescent="0.2">
      <c r="B48" s="14"/>
      <c r="C48" s="1176" t="s">
        <v>4</v>
      </c>
      <c r="D48" s="1176"/>
      <c r="E48" s="1177"/>
      <c r="F48" s="15">
        <v>4.9800000000000004</v>
      </c>
      <c r="G48" s="16">
        <v>4.41</v>
      </c>
      <c r="H48" s="16">
        <v>4.33</v>
      </c>
      <c r="I48" s="16">
        <v>4.47</v>
      </c>
      <c r="J48" s="17">
        <v>4.8499999999999996</v>
      </c>
    </row>
    <row r="49" spans="2:10" ht="57.75" customHeight="1" thickBot="1" x14ac:dyDescent="0.25">
      <c r="B49" s="18"/>
      <c r="C49" s="1178" t="s">
        <v>5</v>
      </c>
      <c r="D49" s="1178"/>
      <c r="E49" s="1179"/>
      <c r="F49" s="19">
        <v>1.1100000000000001</v>
      </c>
      <c r="G49" s="20" t="s">
        <v>556</v>
      </c>
      <c r="H49" s="20">
        <v>0.08</v>
      </c>
      <c r="I49" s="20">
        <v>0.04</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7EZI40cH71NgndLImiu9D81laFmmT20FzvJ2QdUBVKtdEIpolwBLiCW2MA+mQsdK6lA4LC/2XntGbM8yBoTMiA==" saltValue="mip5FnB7IoKMqZPQMntE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86" t="s">
        <v>558</v>
      </c>
      <c r="D34" s="1186"/>
      <c r="E34" s="1187"/>
      <c r="F34" s="32">
        <v>8.48</v>
      </c>
      <c r="G34" s="33">
        <v>8.5</v>
      </c>
      <c r="H34" s="33">
        <v>7.7</v>
      </c>
      <c r="I34" s="33">
        <v>7.69</v>
      </c>
      <c r="J34" s="34">
        <v>7.76</v>
      </c>
      <c r="K34" s="22"/>
      <c r="L34" s="22"/>
      <c r="M34" s="22"/>
      <c r="N34" s="22"/>
      <c r="O34" s="22"/>
      <c r="P34" s="22"/>
    </row>
    <row r="35" spans="1:16" ht="39" customHeight="1" x14ac:dyDescent="0.2">
      <c r="A35" s="22"/>
      <c r="B35" s="35"/>
      <c r="C35" s="1180" t="s">
        <v>559</v>
      </c>
      <c r="D35" s="1181"/>
      <c r="E35" s="1182"/>
      <c r="F35" s="36">
        <v>5.51</v>
      </c>
      <c r="G35" s="37">
        <v>5.54</v>
      </c>
      <c r="H35" s="37">
        <v>6.61</v>
      </c>
      <c r="I35" s="37">
        <v>6.56</v>
      </c>
      <c r="J35" s="38">
        <v>5.17</v>
      </c>
      <c r="K35" s="22"/>
      <c r="L35" s="22"/>
      <c r="M35" s="22"/>
      <c r="N35" s="22"/>
      <c r="O35" s="22"/>
      <c r="P35" s="22"/>
    </row>
    <row r="36" spans="1:16" ht="39" customHeight="1" x14ac:dyDescent="0.2">
      <c r="A36" s="22"/>
      <c r="B36" s="35"/>
      <c r="C36" s="1180" t="s">
        <v>560</v>
      </c>
      <c r="D36" s="1181"/>
      <c r="E36" s="1182"/>
      <c r="F36" s="36">
        <v>4.9800000000000004</v>
      </c>
      <c r="G36" s="37">
        <v>4.4000000000000004</v>
      </c>
      <c r="H36" s="37">
        <v>4.32</v>
      </c>
      <c r="I36" s="37">
        <v>4.46</v>
      </c>
      <c r="J36" s="38">
        <v>4.84</v>
      </c>
      <c r="K36" s="22"/>
      <c r="L36" s="22"/>
      <c r="M36" s="22"/>
      <c r="N36" s="22"/>
      <c r="O36" s="22"/>
      <c r="P36" s="22"/>
    </row>
    <row r="37" spans="1:16" ht="39" customHeight="1" x14ac:dyDescent="0.2">
      <c r="A37" s="22"/>
      <c r="B37" s="35"/>
      <c r="C37" s="1180" t="s">
        <v>561</v>
      </c>
      <c r="D37" s="1181"/>
      <c r="E37" s="1182"/>
      <c r="F37" s="36">
        <v>1.65</v>
      </c>
      <c r="G37" s="37">
        <v>2.1</v>
      </c>
      <c r="H37" s="37">
        <v>2.1800000000000002</v>
      </c>
      <c r="I37" s="37">
        <v>1.98</v>
      </c>
      <c r="J37" s="38">
        <v>1.83</v>
      </c>
      <c r="K37" s="22"/>
      <c r="L37" s="22"/>
      <c r="M37" s="22"/>
      <c r="N37" s="22"/>
      <c r="O37" s="22"/>
      <c r="P37" s="22"/>
    </row>
    <row r="38" spans="1:16" ht="39" customHeight="1" x14ac:dyDescent="0.2">
      <c r="A38" s="22"/>
      <c r="B38" s="35"/>
      <c r="C38" s="1180" t="s">
        <v>562</v>
      </c>
      <c r="D38" s="1181"/>
      <c r="E38" s="1182"/>
      <c r="F38" s="36">
        <v>0.06</v>
      </c>
      <c r="G38" s="37">
        <v>0.05</v>
      </c>
      <c r="H38" s="37">
        <v>1.0900000000000001</v>
      </c>
      <c r="I38" s="37">
        <v>0.05</v>
      </c>
      <c r="J38" s="38">
        <v>7.0000000000000007E-2</v>
      </c>
      <c r="K38" s="22"/>
      <c r="L38" s="22"/>
      <c r="M38" s="22"/>
      <c r="N38" s="22"/>
      <c r="O38" s="22"/>
      <c r="P38" s="22"/>
    </row>
    <row r="39" spans="1:16" ht="39" customHeight="1" x14ac:dyDescent="0.2">
      <c r="A39" s="22"/>
      <c r="B39" s="35"/>
      <c r="C39" s="1180" t="s">
        <v>563</v>
      </c>
      <c r="D39" s="1181"/>
      <c r="E39" s="1182"/>
      <c r="F39" s="36">
        <v>0.03</v>
      </c>
      <c r="G39" s="37">
        <v>0.02</v>
      </c>
      <c r="H39" s="37">
        <v>0.03</v>
      </c>
      <c r="I39" s="37">
        <v>0.03</v>
      </c>
      <c r="J39" s="38">
        <v>0.04</v>
      </c>
      <c r="K39" s="22"/>
      <c r="L39" s="22"/>
      <c r="M39" s="22"/>
      <c r="N39" s="22"/>
      <c r="O39" s="22"/>
      <c r="P39" s="22"/>
    </row>
    <row r="40" spans="1:16" ht="39" customHeight="1" x14ac:dyDescent="0.2">
      <c r="A40" s="22"/>
      <c r="B40" s="35"/>
      <c r="C40" s="1180"/>
      <c r="D40" s="1181"/>
      <c r="E40" s="1182"/>
      <c r="F40" s="36"/>
      <c r="G40" s="37"/>
      <c r="H40" s="37"/>
      <c r="I40" s="37"/>
      <c r="J40" s="38"/>
      <c r="K40" s="22"/>
      <c r="L40" s="22"/>
      <c r="M40" s="22"/>
      <c r="N40" s="22"/>
      <c r="O40" s="22"/>
      <c r="P40" s="22"/>
    </row>
    <row r="41" spans="1:16" ht="39" customHeight="1" x14ac:dyDescent="0.2">
      <c r="A41" s="22"/>
      <c r="B41" s="35"/>
      <c r="C41" s="1180"/>
      <c r="D41" s="1181"/>
      <c r="E41" s="1182"/>
      <c r="F41" s="36"/>
      <c r="G41" s="37"/>
      <c r="H41" s="37"/>
      <c r="I41" s="37"/>
      <c r="J41" s="38"/>
      <c r="K41" s="22"/>
      <c r="L41" s="22"/>
      <c r="M41" s="22"/>
      <c r="N41" s="22"/>
      <c r="O41" s="22"/>
      <c r="P41" s="22"/>
    </row>
    <row r="42" spans="1:16" ht="39" customHeight="1" x14ac:dyDescent="0.2">
      <c r="A42" s="22"/>
      <c r="B42" s="39"/>
      <c r="C42" s="1180" t="s">
        <v>564</v>
      </c>
      <c r="D42" s="1181"/>
      <c r="E42" s="1182"/>
      <c r="F42" s="36" t="s">
        <v>508</v>
      </c>
      <c r="G42" s="37" t="s">
        <v>508</v>
      </c>
      <c r="H42" s="37" t="s">
        <v>508</v>
      </c>
      <c r="I42" s="37" t="s">
        <v>508</v>
      </c>
      <c r="J42" s="38" t="s">
        <v>508</v>
      </c>
      <c r="K42" s="22"/>
      <c r="L42" s="22"/>
      <c r="M42" s="22"/>
      <c r="N42" s="22"/>
      <c r="O42" s="22"/>
      <c r="P42" s="22"/>
    </row>
    <row r="43" spans="1:16" ht="39" customHeight="1" thickBot="1" x14ac:dyDescent="0.25">
      <c r="A43" s="22"/>
      <c r="B43" s="40"/>
      <c r="C43" s="1183" t="s">
        <v>565</v>
      </c>
      <c r="D43" s="1184"/>
      <c r="E43" s="1185"/>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63C0os7y4nCcr9byf0YIfqO8ic3MSoKdpquu4Une2tU2q1HQcEIwSXwtpCRa7FyYBqkTA0Cr9GyD3VAUBp1ZA==" saltValue="Zb50wmJnM6laHHSkyGAr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196" t="s">
        <v>11</v>
      </c>
      <c r="C45" s="1197"/>
      <c r="D45" s="58"/>
      <c r="E45" s="1202" t="s">
        <v>12</v>
      </c>
      <c r="F45" s="1202"/>
      <c r="G45" s="1202"/>
      <c r="H45" s="1202"/>
      <c r="I45" s="1202"/>
      <c r="J45" s="1203"/>
      <c r="K45" s="59">
        <v>489</v>
      </c>
      <c r="L45" s="60">
        <v>502</v>
      </c>
      <c r="M45" s="60">
        <v>480</v>
      </c>
      <c r="N45" s="60">
        <v>473</v>
      </c>
      <c r="O45" s="61">
        <v>543</v>
      </c>
      <c r="P45" s="48"/>
      <c r="Q45" s="48"/>
      <c r="R45" s="48"/>
      <c r="S45" s="48"/>
      <c r="T45" s="48"/>
      <c r="U45" s="48"/>
    </row>
    <row r="46" spans="1:21" ht="30.75" customHeight="1" x14ac:dyDescent="0.2">
      <c r="A46" s="48"/>
      <c r="B46" s="1198"/>
      <c r="C46" s="1199"/>
      <c r="D46" s="62"/>
      <c r="E46" s="1190" t="s">
        <v>13</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x14ac:dyDescent="0.2">
      <c r="A47" s="48"/>
      <c r="B47" s="1198"/>
      <c r="C47" s="1199"/>
      <c r="D47" s="62"/>
      <c r="E47" s="1190" t="s">
        <v>14</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x14ac:dyDescent="0.2">
      <c r="A48" s="48"/>
      <c r="B48" s="1198"/>
      <c r="C48" s="1199"/>
      <c r="D48" s="62"/>
      <c r="E48" s="1190" t="s">
        <v>15</v>
      </c>
      <c r="F48" s="1190"/>
      <c r="G48" s="1190"/>
      <c r="H48" s="1190"/>
      <c r="I48" s="1190"/>
      <c r="J48" s="1191"/>
      <c r="K48" s="63">
        <v>0</v>
      </c>
      <c r="L48" s="64">
        <v>0</v>
      </c>
      <c r="M48" s="64">
        <v>0</v>
      </c>
      <c r="N48" s="64">
        <v>0</v>
      </c>
      <c r="O48" s="65">
        <v>2</v>
      </c>
      <c r="P48" s="48"/>
      <c r="Q48" s="48"/>
      <c r="R48" s="48"/>
      <c r="S48" s="48"/>
      <c r="T48" s="48"/>
      <c r="U48" s="48"/>
    </row>
    <row r="49" spans="1:21" ht="30.75" customHeight="1" x14ac:dyDescent="0.2">
      <c r="A49" s="48"/>
      <c r="B49" s="1198"/>
      <c r="C49" s="1199"/>
      <c r="D49" s="62"/>
      <c r="E49" s="1190" t="s">
        <v>16</v>
      </c>
      <c r="F49" s="1190"/>
      <c r="G49" s="1190"/>
      <c r="H49" s="1190"/>
      <c r="I49" s="1190"/>
      <c r="J49" s="1191"/>
      <c r="K49" s="63">
        <v>11</v>
      </c>
      <c r="L49" s="64">
        <v>12</v>
      </c>
      <c r="M49" s="64">
        <v>23</v>
      </c>
      <c r="N49" s="64">
        <v>26</v>
      </c>
      <c r="O49" s="65">
        <v>26</v>
      </c>
      <c r="P49" s="48"/>
      <c r="Q49" s="48"/>
      <c r="R49" s="48"/>
      <c r="S49" s="48"/>
      <c r="T49" s="48"/>
      <c r="U49" s="48"/>
    </row>
    <row r="50" spans="1:21" ht="30.75" customHeight="1" x14ac:dyDescent="0.2">
      <c r="A50" s="48"/>
      <c r="B50" s="1198"/>
      <c r="C50" s="1199"/>
      <c r="D50" s="62"/>
      <c r="E50" s="1190" t="s">
        <v>17</v>
      </c>
      <c r="F50" s="1190"/>
      <c r="G50" s="1190"/>
      <c r="H50" s="1190"/>
      <c r="I50" s="1190"/>
      <c r="J50" s="1191"/>
      <c r="K50" s="63">
        <v>2</v>
      </c>
      <c r="L50" s="64">
        <v>2</v>
      </c>
      <c r="M50" s="64">
        <v>2</v>
      </c>
      <c r="N50" s="64">
        <v>2</v>
      </c>
      <c r="O50" s="65">
        <v>2</v>
      </c>
      <c r="P50" s="48"/>
      <c r="Q50" s="48"/>
      <c r="R50" s="48"/>
      <c r="S50" s="48"/>
      <c r="T50" s="48"/>
      <c r="U50" s="48"/>
    </row>
    <row r="51" spans="1:21" ht="30.75" customHeight="1" x14ac:dyDescent="0.2">
      <c r="A51" s="48"/>
      <c r="B51" s="1200"/>
      <c r="C51" s="1201"/>
      <c r="D51" s="66"/>
      <c r="E51" s="1190" t="s">
        <v>18</v>
      </c>
      <c r="F51" s="1190"/>
      <c r="G51" s="1190"/>
      <c r="H51" s="1190"/>
      <c r="I51" s="1190"/>
      <c r="J51" s="1191"/>
      <c r="K51" s="63" t="s">
        <v>508</v>
      </c>
      <c r="L51" s="64" t="s">
        <v>508</v>
      </c>
      <c r="M51" s="64" t="s">
        <v>508</v>
      </c>
      <c r="N51" s="64" t="s">
        <v>508</v>
      </c>
      <c r="O51" s="65" t="s">
        <v>508</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452</v>
      </c>
      <c r="L52" s="64">
        <v>469</v>
      </c>
      <c r="M52" s="64">
        <v>453</v>
      </c>
      <c r="N52" s="64">
        <v>444</v>
      </c>
      <c r="O52" s="65">
        <v>423</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50</v>
      </c>
      <c r="L53" s="69">
        <v>47</v>
      </c>
      <c r="M53" s="69">
        <v>52</v>
      </c>
      <c r="N53" s="69">
        <v>57</v>
      </c>
      <c r="O53" s="70">
        <v>150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imlJ83uOK+/0byf+x4Yu8maNxY81nPJiF7+do4kRWhTEuH395qANuZOLj7li5HK3lNyIJhvGm7TqW2ciGWGOQ==" saltValue="9Jd//fygYl1linaJNmoQ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551</v>
      </c>
      <c r="J40" s="79" t="s">
        <v>552</v>
      </c>
      <c r="K40" s="79" t="s">
        <v>553</v>
      </c>
      <c r="L40" s="79" t="s">
        <v>554</v>
      </c>
      <c r="M40" s="80" t="s">
        <v>555</v>
      </c>
    </row>
    <row r="41" spans="2:13" ht="27.75" customHeight="1" x14ac:dyDescent="0.2">
      <c r="B41" s="1204" t="s">
        <v>24</v>
      </c>
      <c r="C41" s="1205"/>
      <c r="D41" s="81"/>
      <c r="E41" s="1210" t="s">
        <v>25</v>
      </c>
      <c r="F41" s="1210"/>
      <c r="G41" s="1210"/>
      <c r="H41" s="1211"/>
      <c r="I41" s="82">
        <v>5305</v>
      </c>
      <c r="J41" s="83">
        <v>5228</v>
      </c>
      <c r="K41" s="83">
        <v>5707</v>
      </c>
      <c r="L41" s="83">
        <v>5818</v>
      </c>
      <c r="M41" s="84">
        <v>5831</v>
      </c>
    </row>
    <row r="42" spans="2:13" ht="27.75" customHeight="1" x14ac:dyDescent="0.2">
      <c r="B42" s="1206"/>
      <c r="C42" s="1207"/>
      <c r="D42" s="85"/>
      <c r="E42" s="1212" t="s">
        <v>26</v>
      </c>
      <c r="F42" s="1212"/>
      <c r="G42" s="1212"/>
      <c r="H42" s="1213"/>
      <c r="I42" s="86">
        <v>32</v>
      </c>
      <c r="J42" s="87">
        <v>32</v>
      </c>
      <c r="K42" s="87">
        <v>30</v>
      </c>
      <c r="L42" s="87">
        <v>27</v>
      </c>
      <c r="M42" s="88">
        <v>25</v>
      </c>
    </row>
    <row r="43" spans="2:13" ht="27.75" customHeight="1" x14ac:dyDescent="0.2">
      <c r="B43" s="1206"/>
      <c r="C43" s="1207"/>
      <c r="D43" s="85"/>
      <c r="E43" s="1212" t="s">
        <v>27</v>
      </c>
      <c r="F43" s="1212"/>
      <c r="G43" s="1212"/>
      <c r="H43" s="1213"/>
      <c r="I43" s="86">
        <v>1</v>
      </c>
      <c r="J43" s="87">
        <v>1</v>
      </c>
      <c r="K43" s="87">
        <v>1</v>
      </c>
      <c r="L43" s="87">
        <v>1</v>
      </c>
      <c r="M43" s="88">
        <v>1</v>
      </c>
    </row>
    <row r="44" spans="2:13" ht="27.75" customHeight="1" x14ac:dyDescent="0.2">
      <c r="B44" s="1206"/>
      <c r="C44" s="1207"/>
      <c r="D44" s="85"/>
      <c r="E44" s="1212" t="s">
        <v>28</v>
      </c>
      <c r="F44" s="1212"/>
      <c r="G44" s="1212"/>
      <c r="H44" s="1213"/>
      <c r="I44" s="86">
        <v>178</v>
      </c>
      <c r="J44" s="87">
        <v>192</v>
      </c>
      <c r="K44" s="87">
        <v>169</v>
      </c>
      <c r="L44" s="87">
        <v>141</v>
      </c>
      <c r="M44" s="88">
        <v>109</v>
      </c>
    </row>
    <row r="45" spans="2:13" ht="27.75" customHeight="1" x14ac:dyDescent="0.2">
      <c r="B45" s="1206"/>
      <c r="C45" s="1207"/>
      <c r="D45" s="85"/>
      <c r="E45" s="1212" t="s">
        <v>29</v>
      </c>
      <c r="F45" s="1212"/>
      <c r="G45" s="1212"/>
      <c r="H45" s="1213"/>
      <c r="I45" s="86">
        <v>476</v>
      </c>
      <c r="J45" s="87">
        <v>315</v>
      </c>
      <c r="K45" s="87">
        <v>135</v>
      </c>
      <c r="L45" s="87">
        <v>132</v>
      </c>
      <c r="M45" s="88">
        <v>91</v>
      </c>
    </row>
    <row r="46" spans="2:13" ht="27.75" customHeight="1" x14ac:dyDescent="0.2">
      <c r="B46" s="1206"/>
      <c r="C46" s="1207"/>
      <c r="D46" s="89"/>
      <c r="E46" s="1212" t="s">
        <v>30</v>
      </c>
      <c r="F46" s="1212"/>
      <c r="G46" s="1212"/>
      <c r="H46" s="1213"/>
      <c r="I46" s="86" t="s">
        <v>508</v>
      </c>
      <c r="J46" s="87" t="s">
        <v>508</v>
      </c>
      <c r="K46" s="87" t="s">
        <v>508</v>
      </c>
      <c r="L46" s="87">
        <v>3</v>
      </c>
      <c r="M46" s="88">
        <v>3</v>
      </c>
    </row>
    <row r="47" spans="2:13" ht="27.75" customHeight="1" x14ac:dyDescent="0.2">
      <c r="B47" s="1206"/>
      <c r="C47" s="1207"/>
      <c r="D47" s="90"/>
      <c r="E47" s="1214" t="s">
        <v>31</v>
      </c>
      <c r="F47" s="1215"/>
      <c r="G47" s="1215"/>
      <c r="H47" s="1216"/>
      <c r="I47" s="86" t="s">
        <v>508</v>
      </c>
      <c r="J47" s="87" t="s">
        <v>508</v>
      </c>
      <c r="K47" s="87" t="s">
        <v>508</v>
      </c>
      <c r="L47" s="87" t="s">
        <v>508</v>
      </c>
      <c r="M47" s="88" t="s">
        <v>508</v>
      </c>
    </row>
    <row r="48" spans="2:13" ht="27.75" customHeight="1" x14ac:dyDescent="0.2">
      <c r="B48" s="1206"/>
      <c r="C48" s="1207"/>
      <c r="D48" s="85"/>
      <c r="E48" s="1212" t="s">
        <v>32</v>
      </c>
      <c r="F48" s="1212"/>
      <c r="G48" s="1212"/>
      <c r="H48" s="1213"/>
      <c r="I48" s="86" t="s">
        <v>508</v>
      </c>
      <c r="J48" s="87" t="s">
        <v>508</v>
      </c>
      <c r="K48" s="87" t="s">
        <v>508</v>
      </c>
      <c r="L48" s="87" t="s">
        <v>508</v>
      </c>
      <c r="M48" s="88" t="s">
        <v>508</v>
      </c>
    </row>
    <row r="49" spans="2:13" ht="27.75" customHeight="1" x14ac:dyDescent="0.2">
      <c r="B49" s="1208"/>
      <c r="C49" s="1209"/>
      <c r="D49" s="85"/>
      <c r="E49" s="1212" t="s">
        <v>33</v>
      </c>
      <c r="F49" s="1212"/>
      <c r="G49" s="1212"/>
      <c r="H49" s="1213"/>
      <c r="I49" s="86" t="s">
        <v>508</v>
      </c>
      <c r="J49" s="87" t="s">
        <v>508</v>
      </c>
      <c r="K49" s="87" t="s">
        <v>508</v>
      </c>
      <c r="L49" s="87" t="s">
        <v>508</v>
      </c>
      <c r="M49" s="88" t="s">
        <v>508</v>
      </c>
    </row>
    <row r="50" spans="2:13" ht="27.75" customHeight="1" x14ac:dyDescent="0.2">
      <c r="B50" s="1217" t="s">
        <v>34</v>
      </c>
      <c r="C50" s="1218"/>
      <c r="D50" s="91"/>
      <c r="E50" s="1212" t="s">
        <v>35</v>
      </c>
      <c r="F50" s="1212"/>
      <c r="G50" s="1212"/>
      <c r="H50" s="1213"/>
      <c r="I50" s="86">
        <v>3911</v>
      </c>
      <c r="J50" s="87">
        <v>4152</v>
      </c>
      <c r="K50" s="87">
        <v>4146</v>
      </c>
      <c r="L50" s="87">
        <v>5011</v>
      </c>
      <c r="M50" s="88">
        <v>5318</v>
      </c>
    </row>
    <row r="51" spans="2:13" ht="27.75" customHeight="1" x14ac:dyDescent="0.2">
      <c r="B51" s="1206"/>
      <c r="C51" s="1207"/>
      <c r="D51" s="85"/>
      <c r="E51" s="1212" t="s">
        <v>36</v>
      </c>
      <c r="F51" s="1212"/>
      <c r="G51" s="1212"/>
      <c r="H51" s="1213"/>
      <c r="I51" s="86">
        <v>419</v>
      </c>
      <c r="J51" s="87">
        <v>377</v>
      </c>
      <c r="K51" s="87">
        <v>348</v>
      </c>
      <c r="L51" s="87">
        <v>280</v>
      </c>
      <c r="M51" s="88">
        <v>388</v>
      </c>
    </row>
    <row r="52" spans="2:13" ht="27.75" customHeight="1" x14ac:dyDescent="0.2">
      <c r="B52" s="1208"/>
      <c r="C52" s="1209"/>
      <c r="D52" s="85"/>
      <c r="E52" s="1212" t="s">
        <v>37</v>
      </c>
      <c r="F52" s="1212"/>
      <c r="G52" s="1212"/>
      <c r="H52" s="1213"/>
      <c r="I52" s="86">
        <v>4269</v>
      </c>
      <c r="J52" s="87">
        <v>4191</v>
      </c>
      <c r="K52" s="87">
        <v>4364</v>
      </c>
      <c r="L52" s="87">
        <v>4275</v>
      </c>
      <c r="M52" s="88">
        <v>4187</v>
      </c>
    </row>
    <row r="53" spans="2:13" ht="27.75" customHeight="1" thickBot="1" x14ac:dyDescent="0.25">
      <c r="B53" s="1219" t="s">
        <v>38</v>
      </c>
      <c r="C53" s="1220"/>
      <c r="D53" s="92"/>
      <c r="E53" s="1221" t="s">
        <v>39</v>
      </c>
      <c r="F53" s="1221"/>
      <c r="G53" s="1221"/>
      <c r="H53" s="1222"/>
      <c r="I53" s="93">
        <v>-2608</v>
      </c>
      <c r="J53" s="94">
        <v>-2952</v>
      </c>
      <c r="K53" s="94">
        <v>-2816</v>
      </c>
      <c r="L53" s="94">
        <v>-3443</v>
      </c>
      <c r="M53" s="95">
        <v>-3832</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JKPOvs1VSZ6Le1s9znkQ9AqKPqLM30Y2OIitlDztQvk1+a71g1fyzMJv212im3Rkujkz4bYsRyIDUZf4TZBDw==" saltValue="AEWlcsxr+0jxKPBzQm1o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553</v>
      </c>
      <c r="G54" s="104" t="s">
        <v>554</v>
      </c>
      <c r="H54" s="105" t="s">
        <v>555</v>
      </c>
    </row>
    <row r="55" spans="2:8" ht="52.5" customHeight="1" x14ac:dyDescent="0.2">
      <c r="B55" s="106"/>
      <c r="C55" s="1231" t="s">
        <v>42</v>
      </c>
      <c r="D55" s="1231"/>
      <c r="E55" s="1232"/>
      <c r="F55" s="107">
        <v>1821</v>
      </c>
      <c r="G55" s="107">
        <v>1821</v>
      </c>
      <c r="H55" s="108">
        <v>1601</v>
      </c>
    </row>
    <row r="56" spans="2:8" ht="52.5" customHeight="1" x14ac:dyDescent="0.2">
      <c r="B56" s="109"/>
      <c r="C56" s="1233" t="s">
        <v>43</v>
      </c>
      <c r="D56" s="1233"/>
      <c r="E56" s="1234"/>
      <c r="F56" s="110">
        <v>0</v>
      </c>
      <c r="G56" s="110">
        <v>0</v>
      </c>
      <c r="H56" s="111">
        <v>0</v>
      </c>
    </row>
    <row r="57" spans="2:8" ht="53.25" customHeight="1" x14ac:dyDescent="0.2">
      <c r="B57" s="109"/>
      <c r="C57" s="1235" t="s">
        <v>44</v>
      </c>
      <c r="D57" s="1235"/>
      <c r="E57" s="1236"/>
      <c r="F57" s="112">
        <v>2396</v>
      </c>
      <c r="G57" s="112">
        <v>2750</v>
      </c>
      <c r="H57" s="113">
        <v>3125</v>
      </c>
    </row>
    <row r="58" spans="2:8" ht="45.75" customHeight="1" x14ac:dyDescent="0.2">
      <c r="B58" s="114"/>
      <c r="C58" s="1223" t="s">
        <v>566</v>
      </c>
      <c r="D58" s="1224"/>
      <c r="E58" s="1225"/>
      <c r="F58" s="115">
        <v>2115</v>
      </c>
      <c r="G58" s="115">
        <v>2465</v>
      </c>
      <c r="H58" s="116">
        <v>2160</v>
      </c>
    </row>
    <row r="59" spans="2:8" ht="45.75" customHeight="1" x14ac:dyDescent="0.2">
      <c r="B59" s="114"/>
      <c r="C59" s="1223" t="s">
        <v>567</v>
      </c>
      <c r="D59" s="1224"/>
      <c r="E59" s="1225"/>
      <c r="F59" s="115"/>
      <c r="G59" s="115"/>
      <c r="H59" s="116">
        <v>680</v>
      </c>
    </row>
    <row r="60" spans="2:8" ht="45.75" customHeight="1" x14ac:dyDescent="0.2">
      <c r="B60" s="114"/>
      <c r="C60" s="1223" t="s">
        <v>568</v>
      </c>
      <c r="D60" s="1224"/>
      <c r="E60" s="1225"/>
      <c r="F60" s="115">
        <v>227</v>
      </c>
      <c r="G60" s="115">
        <v>227</v>
      </c>
      <c r="H60" s="116">
        <v>227</v>
      </c>
    </row>
    <row r="61" spans="2:8" ht="45.75" customHeight="1" x14ac:dyDescent="0.2">
      <c r="B61" s="114"/>
      <c r="C61" s="1223" t="s">
        <v>569</v>
      </c>
      <c r="D61" s="1224"/>
      <c r="E61" s="1225"/>
      <c r="F61" s="115">
        <v>20</v>
      </c>
      <c r="G61" s="115">
        <v>20</v>
      </c>
      <c r="H61" s="116">
        <v>20</v>
      </c>
    </row>
    <row r="62" spans="2:8" ht="45.75" customHeight="1" thickBot="1" x14ac:dyDescent="0.25">
      <c r="B62" s="117"/>
      <c r="C62" s="1226" t="s">
        <v>570</v>
      </c>
      <c r="D62" s="1227"/>
      <c r="E62" s="1228"/>
      <c r="F62" s="118">
        <v>11</v>
      </c>
      <c r="G62" s="118">
        <v>15</v>
      </c>
      <c r="H62" s="119">
        <v>16</v>
      </c>
    </row>
    <row r="63" spans="2:8" ht="52.5" customHeight="1" thickBot="1" x14ac:dyDescent="0.25">
      <c r="B63" s="120"/>
      <c r="C63" s="1229" t="s">
        <v>45</v>
      </c>
      <c r="D63" s="1229"/>
      <c r="E63" s="1230"/>
      <c r="F63" s="121">
        <v>4217</v>
      </c>
      <c r="G63" s="121">
        <v>4571</v>
      </c>
      <c r="H63" s="122">
        <v>4726</v>
      </c>
    </row>
    <row r="64" spans="2:8" ht="15" customHeight="1" x14ac:dyDescent="0.2"/>
    <row r="65" ht="0" hidden="1" customHeight="1" x14ac:dyDescent="0.2"/>
    <row r="66" ht="0" hidden="1" customHeight="1" x14ac:dyDescent="0.2"/>
  </sheetData>
  <sheetProtection algorithmName="SHA-512" hashValue="6V7JFxIQe7Yt3nNtnZDnFmb09metbjPLk4gkj1w2cDOM3Sd3UqtbAT9mhANTCnmuQWsRQtO/u71QwgG7EwXCNw==" saltValue="L726aT9zx+5PqMDt5tWY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548</v>
      </c>
      <c r="G2" s="136"/>
      <c r="H2" s="137"/>
    </row>
    <row r="3" spans="1:8" x14ac:dyDescent="0.2">
      <c r="A3" s="133" t="s">
        <v>541</v>
      </c>
      <c r="B3" s="138"/>
      <c r="C3" s="139"/>
      <c r="D3" s="140">
        <v>37310</v>
      </c>
      <c r="E3" s="141"/>
      <c r="F3" s="142">
        <v>74444</v>
      </c>
      <c r="G3" s="143"/>
      <c r="H3" s="144"/>
    </row>
    <row r="4" spans="1:8" x14ac:dyDescent="0.2">
      <c r="A4" s="145"/>
      <c r="B4" s="146"/>
      <c r="C4" s="147"/>
      <c r="D4" s="148">
        <v>13419</v>
      </c>
      <c r="E4" s="149"/>
      <c r="F4" s="150">
        <v>34175</v>
      </c>
      <c r="G4" s="151"/>
      <c r="H4" s="152"/>
    </row>
    <row r="5" spans="1:8" x14ac:dyDescent="0.2">
      <c r="A5" s="133" t="s">
        <v>543</v>
      </c>
      <c r="B5" s="138"/>
      <c r="C5" s="139"/>
      <c r="D5" s="140">
        <v>32579</v>
      </c>
      <c r="E5" s="141"/>
      <c r="F5" s="142">
        <v>85205</v>
      </c>
      <c r="G5" s="143"/>
      <c r="H5" s="144"/>
    </row>
    <row r="6" spans="1:8" x14ac:dyDescent="0.2">
      <c r="A6" s="145"/>
      <c r="B6" s="146"/>
      <c r="C6" s="147"/>
      <c r="D6" s="148">
        <v>17255</v>
      </c>
      <c r="E6" s="149"/>
      <c r="F6" s="150">
        <v>38847</v>
      </c>
      <c r="G6" s="151"/>
      <c r="H6" s="152"/>
    </row>
    <row r="7" spans="1:8" x14ac:dyDescent="0.2">
      <c r="A7" s="133" t="s">
        <v>544</v>
      </c>
      <c r="B7" s="138"/>
      <c r="C7" s="139"/>
      <c r="D7" s="140">
        <v>66870</v>
      </c>
      <c r="E7" s="141"/>
      <c r="F7" s="142">
        <v>77577</v>
      </c>
      <c r="G7" s="143"/>
      <c r="H7" s="144"/>
    </row>
    <row r="8" spans="1:8" x14ac:dyDescent="0.2">
      <c r="A8" s="145"/>
      <c r="B8" s="146"/>
      <c r="C8" s="147"/>
      <c r="D8" s="148">
        <v>40613</v>
      </c>
      <c r="E8" s="149"/>
      <c r="F8" s="150">
        <v>40870</v>
      </c>
      <c r="G8" s="151"/>
      <c r="H8" s="152"/>
    </row>
    <row r="9" spans="1:8" x14ac:dyDescent="0.2">
      <c r="A9" s="133" t="s">
        <v>545</v>
      </c>
      <c r="B9" s="138"/>
      <c r="C9" s="139"/>
      <c r="D9" s="140">
        <v>60019</v>
      </c>
      <c r="E9" s="141"/>
      <c r="F9" s="142">
        <v>67293</v>
      </c>
      <c r="G9" s="143"/>
      <c r="H9" s="144"/>
    </row>
    <row r="10" spans="1:8" x14ac:dyDescent="0.2">
      <c r="A10" s="145"/>
      <c r="B10" s="146"/>
      <c r="C10" s="147"/>
      <c r="D10" s="148">
        <v>19721</v>
      </c>
      <c r="E10" s="149"/>
      <c r="F10" s="150">
        <v>35076</v>
      </c>
      <c r="G10" s="151"/>
      <c r="H10" s="152"/>
    </row>
    <row r="11" spans="1:8" x14ac:dyDescent="0.2">
      <c r="A11" s="133" t="s">
        <v>546</v>
      </c>
      <c r="B11" s="138"/>
      <c r="C11" s="139"/>
      <c r="D11" s="140">
        <v>47647</v>
      </c>
      <c r="E11" s="141"/>
      <c r="F11" s="142">
        <v>67343</v>
      </c>
      <c r="G11" s="143"/>
      <c r="H11" s="144"/>
    </row>
    <row r="12" spans="1:8" x14ac:dyDescent="0.2">
      <c r="A12" s="145"/>
      <c r="B12" s="146"/>
      <c r="C12" s="153"/>
      <c r="D12" s="148">
        <v>21665</v>
      </c>
      <c r="E12" s="149"/>
      <c r="F12" s="150">
        <v>32865</v>
      </c>
      <c r="G12" s="151"/>
      <c r="H12" s="152"/>
    </row>
    <row r="13" spans="1:8" x14ac:dyDescent="0.2">
      <c r="A13" s="133"/>
      <c r="B13" s="138"/>
      <c r="C13" s="154"/>
      <c r="D13" s="155">
        <v>48885</v>
      </c>
      <c r="E13" s="156"/>
      <c r="F13" s="157">
        <v>74372</v>
      </c>
      <c r="G13" s="158"/>
      <c r="H13" s="144"/>
    </row>
    <row r="14" spans="1:8" x14ac:dyDescent="0.2">
      <c r="A14" s="145"/>
      <c r="B14" s="146"/>
      <c r="C14" s="147"/>
      <c r="D14" s="148">
        <v>22535</v>
      </c>
      <c r="E14" s="149"/>
      <c r="F14" s="150">
        <v>36367</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4.9800000000000004</v>
      </c>
      <c r="C19" s="159">
        <f>ROUND(VALUE(SUBSTITUTE(実質収支比率等に係る経年分析!G$48,"▲","-")),2)</f>
        <v>4.41</v>
      </c>
      <c r="D19" s="159">
        <f>ROUND(VALUE(SUBSTITUTE(実質収支比率等に係る経年分析!H$48,"▲","-")),2)</f>
        <v>4.33</v>
      </c>
      <c r="E19" s="159">
        <f>ROUND(VALUE(SUBSTITUTE(実質収支比率等に係る経年分析!I$48,"▲","-")),2)</f>
        <v>4.47</v>
      </c>
      <c r="F19" s="159">
        <f>ROUND(VALUE(SUBSTITUTE(実質収支比率等に係る経年分析!J$48,"▲","-")),2)</f>
        <v>4.8499999999999996</v>
      </c>
    </row>
    <row r="20" spans="1:11" x14ac:dyDescent="0.2">
      <c r="A20" s="159" t="s">
        <v>49</v>
      </c>
      <c r="B20" s="159">
        <f>ROUND(VALUE(SUBSTITUTE(実質収支比率等に係る経年分析!F$47,"▲","-")),2)</f>
        <v>42.98</v>
      </c>
      <c r="C20" s="159">
        <f>ROUND(VALUE(SUBSTITUTE(実質収支比率等に係る経年分析!G$47,"▲","-")),2)</f>
        <v>43.35</v>
      </c>
      <c r="D20" s="159">
        <f>ROUND(VALUE(SUBSTITUTE(実質収支比率等に係る経年分析!H$47,"▲","-")),2)</f>
        <v>41.96</v>
      </c>
      <c r="E20" s="159">
        <f>ROUND(VALUE(SUBSTITUTE(実質収支比率等に係る経年分析!I$47,"▲","-")),2)</f>
        <v>42.8</v>
      </c>
      <c r="F20" s="159">
        <f>ROUND(VALUE(SUBSTITUTE(実質収支比率等に係る経年分析!J$47,"▲","-")),2)</f>
        <v>37.770000000000003</v>
      </c>
    </row>
    <row r="21" spans="1:11" x14ac:dyDescent="0.2">
      <c r="A21" s="159" t="s">
        <v>50</v>
      </c>
      <c r="B21" s="159">
        <f>IF(ISNUMBER(VALUE(SUBSTITUTE(実質収支比率等に係る経年分析!F$49,"▲","-"))),ROUND(VALUE(SUBSTITUTE(実質収支比率等に係る経年分析!F$49,"▲","-")),2),NA())</f>
        <v>1.1100000000000001</v>
      </c>
      <c r="C21" s="159">
        <f>IF(ISNUMBER(VALUE(SUBSTITUTE(実質収支比率等に係る経年分析!G$49,"▲","-"))),ROUND(VALUE(SUBSTITUTE(実質収支比率等に係る経年分析!G$49,"▲","-")),2),NA())</f>
        <v>-0.59</v>
      </c>
      <c r="D21" s="159">
        <f>IF(ISNUMBER(VALUE(SUBSTITUTE(実質収支比率等に係る経年分析!H$49,"▲","-"))),ROUND(VALUE(SUBSTITUTE(実質収支比率等に係る経年分析!H$49,"▲","-")),2),NA())</f>
        <v>0.08</v>
      </c>
      <c r="E21" s="159">
        <f>IF(ISNUMBER(VALUE(SUBSTITUTE(実質収支比率等に係る経年分析!I$49,"▲","-"))),ROUND(VALUE(SUBSTITUTE(実質収支比率等に係る経年分析!I$49,"▲","-")),2),NA())</f>
        <v>0.04</v>
      </c>
      <c r="F21" s="159">
        <f>IF(ISNUMBER(VALUE(SUBSTITUTE(実質収支比率等に係る経年分析!J$49,"▲","-"))),ROUND(VALUE(SUBSTITUTE(実質収支比率等に係る経年分析!J$49,"▲","-")),2),NA())</f>
        <v>-4.82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2">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1.0900000000000001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x14ac:dyDescent="0.2">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2.1800000000000002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1.83</v>
      </c>
    </row>
    <row r="34" spans="1:16" x14ac:dyDescent="0.2">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4.9800000000000004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4.4000000000000004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4.84</v>
      </c>
    </row>
    <row r="35" spans="1:16" x14ac:dyDescent="0.2">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5.17</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7.76</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452</v>
      </c>
      <c r="E42" s="161"/>
      <c r="F42" s="161"/>
      <c r="G42" s="161">
        <f>'実質公債費比率（分子）の構造'!L$52</f>
        <v>469</v>
      </c>
      <c r="H42" s="161"/>
      <c r="I42" s="161"/>
      <c r="J42" s="161">
        <f>'実質公債費比率（分子）の構造'!M$52</f>
        <v>453</v>
      </c>
      <c r="K42" s="161"/>
      <c r="L42" s="161"/>
      <c r="M42" s="161">
        <f>'実質公債費比率（分子）の構造'!N$52</f>
        <v>444</v>
      </c>
      <c r="N42" s="161"/>
      <c r="O42" s="161"/>
      <c r="P42" s="161">
        <f>'実質公債費比率（分子）の構造'!O$52</f>
        <v>423</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x14ac:dyDescent="0.2">
      <c r="A45" s="161" t="s">
        <v>60</v>
      </c>
      <c r="B45" s="161">
        <f>'実質公債費比率（分子）の構造'!K$49</f>
        <v>11</v>
      </c>
      <c r="C45" s="161"/>
      <c r="D45" s="161"/>
      <c r="E45" s="161">
        <f>'実質公債費比率（分子）の構造'!L$49</f>
        <v>12</v>
      </c>
      <c r="F45" s="161"/>
      <c r="G45" s="161"/>
      <c r="H45" s="161">
        <f>'実質公債費比率（分子）の構造'!M$49</f>
        <v>23</v>
      </c>
      <c r="I45" s="161"/>
      <c r="J45" s="161"/>
      <c r="K45" s="161">
        <f>'実質公債費比率（分子）の構造'!N$49</f>
        <v>26</v>
      </c>
      <c r="L45" s="161"/>
      <c r="M45" s="161"/>
      <c r="N45" s="161">
        <f>'実質公債費比率（分子）の構造'!O$49</f>
        <v>26</v>
      </c>
      <c r="O45" s="161"/>
      <c r="P45" s="161"/>
    </row>
    <row r="46" spans="1:16" x14ac:dyDescent="0.2">
      <c r="A46" s="161" t="s">
        <v>61</v>
      </c>
      <c r="B46" s="161">
        <f>'実質公債費比率（分子）の構造'!K$48</f>
        <v>0</v>
      </c>
      <c r="C46" s="161"/>
      <c r="D46" s="161"/>
      <c r="E46" s="161">
        <f>'実質公債費比率（分子）の構造'!L$48</f>
        <v>0</v>
      </c>
      <c r="F46" s="161"/>
      <c r="G46" s="161"/>
      <c r="H46" s="161">
        <f>'実質公債費比率（分子）の構造'!M$48</f>
        <v>0</v>
      </c>
      <c r="I46" s="161"/>
      <c r="J46" s="161"/>
      <c r="K46" s="161">
        <f>'実質公債費比率（分子）の構造'!N$48</f>
        <v>0</v>
      </c>
      <c r="L46" s="161"/>
      <c r="M46" s="161"/>
      <c r="N46" s="161">
        <f>'実質公債費比率（分子）の構造'!O$48</f>
        <v>2</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489</v>
      </c>
      <c r="C49" s="161"/>
      <c r="D49" s="161"/>
      <c r="E49" s="161">
        <f>'実質公債費比率（分子）の構造'!L$45</f>
        <v>502</v>
      </c>
      <c r="F49" s="161"/>
      <c r="G49" s="161"/>
      <c r="H49" s="161">
        <f>'実質公債費比率（分子）の構造'!M$45</f>
        <v>480</v>
      </c>
      <c r="I49" s="161"/>
      <c r="J49" s="161"/>
      <c r="K49" s="161">
        <f>'実質公債費比率（分子）の構造'!N$45</f>
        <v>473</v>
      </c>
      <c r="L49" s="161"/>
      <c r="M49" s="161"/>
      <c r="N49" s="161">
        <f>'実質公債費比率（分子）の構造'!O$45</f>
        <v>543</v>
      </c>
      <c r="O49" s="161"/>
      <c r="P49" s="161"/>
    </row>
    <row r="50" spans="1:16" x14ac:dyDescent="0.2">
      <c r="A50" s="161" t="s">
        <v>65</v>
      </c>
      <c r="B50" s="161" t="e">
        <f>NA()</f>
        <v>#N/A</v>
      </c>
      <c r="C50" s="161">
        <f>IF(ISNUMBER('実質公債費比率（分子）の構造'!K$53),'実質公債費比率（分子）の構造'!K$53,NA())</f>
        <v>50</v>
      </c>
      <c r="D50" s="161" t="e">
        <f>NA()</f>
        <v>#N/A</v>
      </c>
      <c r="E50" s="161" t="e">
        <f>NA()</f>
        <v>#N/A</v>
      </c>
      <c r="F50" s="161">
        <f>IF(ISNUMBER('実質公債費比率（分子）の構造'!L$53),'実質公債費比率（分子）の構造'!L$53,NA())</f>
        <v>47</v>
      </c>
      <c r="G50" s="161" t="e">
        <f>NA()</f>
        <v>#N/A</v>
      </c>
      <c r="H50" s="161" t="e">
        <f>NA()</f>
        <v>#N/A</v>
      </c>
      <c r="I50" s="161">
        <f>IF(ISNUMBER('実質公債費比率（分子）の構造'!M$53),'実質公債費比率（分子）の構造'!M$53,NA())</f>
        <v>52</v>
      </c>
      <c r="J50" s="161" t="e">
        <f>NA()</f>
        <v>#N/A</v>
      </c>
      <c r="K50" s="161" t="e">
        <f>NA()</f>
        <v>#N/A</v>
      </c>
      <c r="L50" s="161">
        <f>IF(ISNUMBER('実質公債費比率（分子）の構造'!N$53),'実質公債費比率（分子）の構造'!N$53,NA())</f>
        <v>57</v>
      </c>
      <c r="M50" s="161" t="e">
        <f>NA()</f>
        <v>#N/A</v>
      </c>
      <c r="N50" s="161" t="e">
        <f>NA()</f>
        <v>#N/A</v>
      </c>
      <c r="O50" s="161">
        <f>IF(ISNUMBER('実質公債費比率（分子）の構造'!O$53),'実質公債費比率（分子）の構造'!O$53,NA())</f>
        <v>150</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4269</v>
      </c>
      <c r="E56" s="160"/>
      <c r="F56" s="160"/>
      <c r="G56" s="160">
        <f>'将来負担比率（分子）の構造'!J$52</f>
        <v>4191</v>
      </c>
      <c r="H56" s="160"/>
      <c r="I56" s="160"/>
      <c r="J56" s="160">
        <f>'将来負担比率（分子）の構造'!K$52</f>
        <v>4364</v>
      </c>
      <c r="K56" s="160"/>
      <c r="L56" s="160"/>
      <c r="M56" s="160">
        <f>'将来負担比率（分子）の構造'!L$52</f>
        <v>4275</v>
      </c>
      <c r="N56" s="160"/>
      <c r="O56" s="160"/>
      <c r="P56" s="160">
        <f>'将来負担比率（分子）の構造'!M$52</f>
        <v>4187</v>
      </c>
    </row>
    <row r="57" spans="1:16" x14ac:dyDescent="0.2">
      <c r="A57" s="160" t="s">
        <v>36</v>
      </c>
      <c r="B57" s="160"/>
      <c r="C57" s="160"/>
      <c r="D57" s="160">
        <f>'将来負担比率（分子）の構造'!I$51</f>
        <v>419</v>
      </c>
      <c r="E57" s="160"/>
      <c r="F57" s="160"/>
      <c r="G57" s="160">
        <f>'将来負担比率（分子）の構造'!J$51</f>
        <v>377</v>
      </c>
      <c r="H57" s="160"/>
      <c r="I57" s="160"/>
      <c r="J57" s="160">
        <f>'将来負担比率（分子）の構造'!K$51</f>
        <v>348</v>
      </c>
      <c r="K57" s="160"/>
      <c r="L57" s="160"/>
      <c r="M57" s="160">
        <f>'将来負担比率（分子）の構造'!L$51</f>
        <v>280</v>
      </c>
      <c r="N57" s="160"/>
      <c r="O57" s="160"/>
      <c r="P57" s="160">
        <f>'将来負担比率（分子）の構造'!M$51</f>
        <v>388</v>
      </c>
    </row>
    <row r="58" spans="1:16" x14ac:dyDescent="0.2">
      <c r="A58" s="160" t="s">
        <v>35</v>
      </c>
      <c r="B58" s="160"/>
      <c r="C58" s="160"/>
      <c r="D58" s="160">
        <f>'将来負担比率（分子）の構造'!I$50</f>
        <v>3911</v>
      </c>
      <c r="E58" s="160"/>
      <c r="F58" s="160"/>
      <c r="G58" s="160">
        <f>'将来負担比率（分子）の構造'!J$50</f>
        <v>4152</v>
      </c>
      <c r="H58" s="160"/>
      <c r="I58" s="160"/>
      <c r="J58" s="160">
        <f>'将来負担比率（分子）の構造'!K$50</f>
        <v>4146</v>
      </c>
      <c r="K58" s="160"/>
      <c r="L58" s="160"/>
      <c r="M58" s="160">
        <f>'将来負担比率（分子）の構造'!L$50</f>
        <v>5011</v>
      </c>
      <c r="N58" s="160"/>
      <c r="O58" s="160"/>
      <c r="P58" s="160">
        <f>'将来負担比率（分子）の構造'!M$50</f>
        <v>5318</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3</v>
      </c>
      <c r="L61" s="160"/>
      <c r="M61" s="160"/>
      <c r="N61" s="160">
        <f>'将来負担比率（分子）の構造'!M$46</f>
        <v>3</v>
      </c>
      <c r="O61" s="160"/>
      <c r="P61" s="160"/>
    </row>
    <row r="62" spans="1:16" x14ac:dyDescent="0.2">
      <c r="A62" s="160" t="s">
        <v>29</v>
      </c>
      <c r="B62" s="160">
        <f>'将来負担比率（分子）の構造'!I$45</f>
        <v>476</v>
      </c>
      <c r="C62" s="160"/>
      <c r="D62" s="160"/>
      <c r="E62" s="160">
        <f>'将来負担比率（分子）の構造'!J$45</f>
        <v>315</v>
      </c>
      <c r="F62" s="160"/>
      <c r="G62" s="160"/>
      <c r="H62" s="160">
        <f>'将来負担比率（分子）の構造'!K$45</f>
        <v>135</v>
      </c>
      <c r="I62" s="160"/>
      <c r="J62" s="160"/>
      <c r="K62" s="160">
        <f>'将来負担比率（分子）の構造'!L$45</f>
        <v>132</v>
      </c>
      <c r="L62" s="160"/>
      <c r="M62" s="160"/>
      <c r="N62" s="160">
        <f>'将来負担比率（分子）の構造'!M$45</f>
        <v>91</v>
      </c>
      <c r="O62" s="160"/>
      <c r="P62" s="160"/>
    </row>
    <row r="63" spans="1:16" x14ac:dyDescent="0.2">
      <c r="A63" s="160" t="s">
        <v>28</v>
      </c>
      <c r="B63" s="160">
        <f>'将来負担比率（分子）の構造'!I$44</f>
        <v>178</v>
      </c>
      <c r="C63" s="160"/>
      <c r="D63" s="160"/>
      <c r="E63" s="160">
        <f>'将来負担比率（分子）の構造'!J$44</f>
        <v>192</v>
      </c>
      <c r="F63" s="160"/>
      <c r="G63" s="160"/>
      <c r="H63" s="160">
        <f>'将来負担比率（分子）の構造'!K$44</f>
        <v>169</v>
      </c>
      <c r="I63" s="160"/>
      <c r="J63" s="160"/>
      <c r="K63" s="160">
        <f>'将来負担比率（分子）の構造'!L$44</f>
        <v>141</v>
      </c>
      <c r="L63" s="160"/>
      <c r="M63" s="160"/>
      <c r="N63" s="160">
        <f>'将来負担比率（分子）の構造'!M$44</f>
        <v>109</v>
      </c>
      <c r="O63" s="160"/>
      <c r="P63" s="160"/>
    </row>
    <row r="64" spans="1:16" x14ac:dyDescent="0.2">
      <c r="A64" s="160" t="s">
        <v>27</v>
      </c>
      <c r="B64" s="160">
        <f>'将来負担比率（分子）の構造'!I$43</f>
        <v>1</v>
      </c>
      <c r="C64" s="160"/>
      <c r="D64" s="160"/>
      <c r="E64" s="160">
        <f>'将来負担比率（分子）の構造'!J$43</f>
        <v>1</v>
      </c>
      <c r="F64" s="160"/>
      <c r="G64" s="160"/>
      <c r="H64" s="160">
        <f>'将来負担比率（分子）の構造'!K$43</f>
        <v>1</v>
      </c>
      <c r="I64" s="160"/>
      <c r="J64" s="160"/>
      <c r="K64" s="160">
        <f>'将来負担比率（分子）の構造'!L$43</f>
        <v>1</v>
      </c>
      <c r="L64" s="160"/>
      <c r="M64" s="160"/>
      <c r="N64" s="160">
        <f>'将来負担比率（分子）の構造'!M$43</f>
        <v>1</v>
      </c>
      <c r="O64" s="160"/>
      <c r="P64" s="160"/>
    </row>
    <row r="65" spans="1:16" x14ac:dyDescent="0.2">
      <c r="A65" s="160" t="s">
        <v>26</v>
      </c>
      <c r="B65" s="160">
        <f>'将来負担比率（分子）の構造'!I$42</f>
        <v>32</v>
      </c>
      <c r="C65" s="160"/>
      <c r="D65" s="160"/>
      <c r="E65" s="160">
        <f>'将来負担比率（分子）の構造'!J$42</f>
        <v>32</v>
      </c>
      <c r="F65" s="160"/>
      <c r="G65" s="160"/>
      <c r="H65" s="160">
        <f>'将来負担比率（分子）の構造'!K$42</f>
        <v>30</v>
      </c>
      <c r="I65" s="160"/>
      <c r="J65" s="160"/>
      <c r="K65" s="160">
        <f>'将来負担比率（分子）の構造'!L$42</f>
        <v>27</v>
      </c>
      <c r="L65" s="160"/>
      <c r="M65" s="160"/>
      <c r="N65" s="160">
        <f>'将来負担比率（分子）の構造'!M$42</f>
        <v>25</v>
      </c>
      <c r="O65" s="160"/>
      <c r="P65" s="160"/>
    </row>
    <row r="66" spans="1:16" x14ac:dyDescent="0.2">
      <c r="A66" s="160" t="s">
        <v>25</v>
      </c>
      <c r="B66" s="160">
        <f>'将来負担比率（分子）の構造'!I$41</f>
        <v>5305</v>
      </c>
      <c r="C66" s="160"/>
      <c r="D66" s="160"/>
      <c r="E66" s="160">
        <f>'将来負担比率（分子）の構造'!J$41</f>
        <v>5228</v>
      </c>
      <c r="F66" s="160"/>
      <c r="G66" s="160"/>
      <c r="H66" s="160">
        <f>'将来負担比率（分子）の構造'!K$41</f>
        <v>5707</v>
      </c>
      <c r="I66" s="160"/>
      <c r="J66" s="160"/>
      <c r="K66" s="160">
        <f>'将来負担比率（分子）の構造'!L$41</f>
        <v>5818</v>
      </c>
      <c r="L66" s="160"/>
      <c r="M66" s="160"/>
      <c r="N66" s="160">
        <f>'将来負担比率（分子）の構造'!M$41</f>
        <v>5831</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1821</v>
      </c>
      <c r="C72" s="164">
        <f>基金残高に係る経年分析!G55</f>
        <v>1821</v>
      </c>
      <c r="D72" s="164">
        <f>基金残高に係る経年分析!H55</f>
        <v>1601</v>
      </c>
    </row>
    <row r="73" spans="1:16" x14ac:dyDescent="0.2">
      <c r="A73" s="163" t="s">
        <v>72</v>
      </c>
      <c r="B73" s="164">
        <f>基金残高に係る経年分析!F56</f>
        <v>0</v>
      </c>
      <c r="C73" s="164">
        <f>基金残高に係る経年分析!G56</f>
        <v>0</v>
      </c>
      <c r="D73" s="164">
        <f>基金残高に係る経年分析!H56</f>
        <v>0</v>
      </c>
    </row>
    <row r="74" spans="1:16" x14ac:dyDescent="0.2">
      <c r="A74" s="163" t="s">
        <v>73</v>
      </c>
      <c r="B74" s="164">
        <f>基金残高に係る経年分析!F57</f>
        <v>2396</v>
      </c>
      <c r="C74" s="164">
        <f>基金残高に係る経年分析!G57</f>
        <v>2750</v>
      </c>
      <c r="D74" s="164">
        <f>基金残高に係る経年分析!H57</f>
        <v>3125</v>
      </c>
    </row>
  </sheetData>
  <sheetProtection algorithmName="SHA-512" hashValue="2Chauzv8bHdFpTpQtwlhFTNQFb+2Ddk1GLeeS21Gyd3ePDhVUADg9+JqRYlnMwTfNpZCbOiWcky5YIxyfH6S2w==" saltValue="mMq3Aq9jR1hq6cK4/fZT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2019-03-19T01:44:13Z</cp:lastPrinted>
  <dcterms:created xsi:type="dcterms:W3CDTF">2019-02-14T05:21:39Z</dcterms:created>
  <dcterms:modified xsi:type="dcterms:W3CDTF">2019-03-28T00:00:57Z</dcterms:modified>
  <cp:category/>
</cp:coreProperties>
</file>