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20 係\002 財政課\003 財政係\12 市町村課\市町村課調査・通知\令和４年度\★財政状況資料集\050302令和３年度財政状況資料集の作成及び提出について\県への提出分\"/>
    </mc:Choice>
  </mc:AlternateContent>
  <bookViews>
    <workbookView xWindow="0" yWindow="0" windowWidth="20490" windowHeight="7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<sst xmlns="http://schemas.openxmlformats.org/spreadsheetml/2006/main" count="1098" uniqueCount="603">
  <si>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</si>
  <si>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</si>
  <si>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</si>
  <si>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</si>
  <si>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</si>
  <si>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</si>
  <si>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</si>
  <si>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</si>
  <si>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</si>
  <si>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</si>
  <si>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</si>
  <si>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</si>
  <si>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</si>
  <si>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</si>
  <si>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</si>
  <si>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</si>
  <si>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</si>
  <si>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</si>
  <si>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</si>
  <si>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</si>
  <si>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</si>
  <si>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</si>
  <si>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</si>
  <si>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</si>
  <si>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</si>
  <si>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</si>
  <si>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</si>
  <si>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</si>
  <si>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</si>
  <si>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</si>
  <si>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</si>
  <si>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</si>
  <si>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</si>
  <si>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</si>
  <si>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</si>
  <si>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</si>
  <si>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</si>
  <si>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</si>
  <si>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</si>
  <si>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</si>
  <si>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</si>
  <si>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</si>
  <si>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</si>
  <si>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</si>
  <si>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</si>
  <si>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</si>
  <si>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</si>
  <si>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</si>
  <si>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</si>
  <si>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</si>
  <si>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</si>
  <si>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</si>
  <si>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</si>
  <si>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</si>
  <si>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</si>
  <si>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</si>
  <si>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</si>
  <si>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</si>
  <si>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</si>
  <si>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</si>
  <si>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</si>
  <si>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</si>
  <si>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</si>
  <si>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</si>
  <si>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</si>
  <si>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</si>
  <si>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</si>
  <si>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</si>
  <si>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</si>
  <si>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</si>
  <si>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</si>
  <si>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</si>
  <si>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</si>
  <si>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</si>
  <si>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</si>
  <si>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</si>
  <si>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</si>
  <si>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</si>
  <si>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</si>
  <si>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</si>
  <si>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</si>
  <si>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</si>
  <si>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</si>
  <si>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</si>
  <si>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</si>
  <si>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</si>
  <si>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</si>
  <si>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</si>
  <si>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</si>
  <si>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</si>
  <si>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</si>
  <si>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</si>
  <si>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</si>
  <si>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</si>
  <si>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</si>
  <si>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</si>
  <si>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</si>
  <si>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</si>
  <si>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</si>
  <si>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</si>
  <si>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</si>
  <si>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</si>
  <si>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</si>
  <si>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</si>
  <si>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</si>
  <si>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</si>
  <si>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</si>
  <si>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</si>
  <si>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</si>
  <si>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</si>
  <si>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</si>
  <si>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</si>
  <si>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</si>
  <si>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</si>
  <si>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</si>
  <si>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</si>
  <si>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</si>
  <si>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</si>
  <si>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</si>
  <si>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</si>
  <si>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</si>
  <si>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</si>
  <si>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</si>
  <si>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</si>
  <si>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</si>
  <si>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</si>
  <si>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</si>
  <si>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</si>
  <si>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</si>
  <si>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</si>
  <si>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</si>
  <si>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</si>
  <si>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</si>
  <si>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</si>
  <si>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</si>
  <si>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</si>
  <si>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</si>
  <si>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</si>
  <si>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</si>
  <si>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</si>
  <si>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</si>
  <si>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</si>
  <si>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</si>
  <si>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</si>
  <si>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</si>
  <si>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</si>
  <si>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</si>
  <si>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</si>
  <si>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</si>
  <si>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</si>
  <si>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</si>
  <si>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</si>
  <si>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</si>
  <si>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</si>
  <si>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</si>
  <si>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</si>
  <si>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</si>
  <si>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</si>
  <si>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</si>
  <si>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</si>
  <si>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</si>
  <si>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</si>
  <si>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</si>
  <si>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</si>
  <si>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</si>
  <si>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</si>
  <si>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</si>
  <si>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</si>
  <si>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</si>
  <si>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</si>
  <si>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</si>
  <si>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</si>
  <si>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</si>
  <si>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</si>
  <si>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</si>
  <si>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</si>
  <si>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</si>
  <si>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</si>
  <si>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</si>
  <si>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</si>
  <si>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</si>
  <si>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</si>
  <si>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</si>
  <si>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</si>
  <si>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</si>
  <si>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</si>
  <si>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</si>
  <si>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</si>
  <si>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</si>
  <si>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</si>
  <si>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</si>
  <si>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</si>
  <si>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</si>
  <si>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</si>
  <si>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</si>
  <si>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</si>
  <si>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</si>
  <si>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</si>
  <si>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</si>
  <si>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</si>
  <si>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</si>
  <si>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</si>
  <si>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</si>
  <si>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</si>
  <si>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</si>
  <si>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</si>
  <si>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</si>
  <si>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</si>
  <si>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</si>
  <si>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</si>
  <si>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</si>
  <si>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</si>
  <si>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</si>
  <si>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</si>
  <si>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</si>
  <si>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</si>
  <si>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</si>
  <si>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</si>
  <si>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</si>
  <si>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</si>
  <si>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</si>
  <si>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</si>
  <si>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</si>
  <si>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</si>
  <si>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</si>
  <si>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</si>
  <si>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</si>
  <si>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</si>
  <si>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</si>
  <si>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</si>
  <si>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</si>
  <si>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</si>
  <si>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</si>
  <si>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</si>
  <si>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</si>
  <si>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</si>
  <si>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</si>
  <si>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</si>
  <si>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</si>
  <si>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</si>
  <si>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</si>
  <si>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</si>
  <si>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</si>
  <si>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</si>
  <si>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</si>
  <si>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</si>
  <si>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</si>
  <si>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</si>
  <si>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</si>
  <si>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</si>
  <si>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</si>
  <si>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</si>
  <si>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</si>
  <si>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</si>
  <si>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</si>
  <si>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</si>
  <si>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</si>
  <si>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</si>
  <si>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</si>
  <si>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</si>
  <si>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</si>
  <si>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</si>
  <si>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</si>
  <si>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</si>
  <si>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</si>
  <si>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</si>
  <si>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</si>
  <si>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</si>
  <si>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</si>
  <si>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</si>
  <si>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</si>
  <si>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</si>
  <si>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</si>
  <si>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</si>
  <si>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</si>
  <si>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</si>
  <si>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</si>
  <si>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</si>
  <si>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</si>
  <si>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</si>
  <si>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</si>
  <si>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</si>
  <si>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</si>
  <si>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</si>
  <si>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</si>
  <si>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</si>
  <si>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</si>
  <si>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</si>
  <si>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</si>
  <si>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</si>
  <si>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</si>
  <si>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</si>
  <si>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</si>
  <si>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</si>
  <si>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</si>
  <si>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</si>
  <si>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</si>
  <si>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</si>
  <si>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</si>
  <si>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</si>
  <si>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</si>
  <si>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</si>
  <si>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</si>
  <si>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</si>
  <si>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</si>
  <si>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</si>
  <si>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</si>
  <si>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</si>
  <si>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</si>
  <si>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</si>
  <si>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</si>
  <si>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</si>
  <si>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</si>
  <si>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</si>
  <si>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</si>
  <si>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</si>
  <si>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</si>
  <si>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</si>
  <si>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</si>
  <si>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</si>
  <si>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</si>
  <si>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</si>
  <si>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</si>
  <si>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</si>
  <si>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</si>
  <si>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</si>
  <si>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</si>
  <si>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</si>
  <si>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</si>
  <si>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</si>
  <si>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</si>
  <si>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</si>
  <si>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</si>
  <si>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</si>
  <si>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</si>
  <si>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</si>
  <si>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</si>
  <si>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</si>
  <si>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</si>
  <si>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</si>
  <si>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</si>
  <si>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</si>
  <si>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</si>
  <si>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</si>
  <si>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</si>
  <si>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</si>
  <si>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</si>
  <si>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</si>
  <si>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</si>
  <si>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</si>
  <si>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</si>
  <si>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</si>
  <si>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</si>
  <si>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</si>
  <si>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</si>
  <si>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</si>
  <si>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</si>
  <si>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</si>
  <si>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</si>
  <si>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</si>
  <si>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</si>
  <si>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</si>
  <si>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</si>
  <si>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</si>
  <si>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</si>
  <si>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</si>
  <si>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</si>
  <si>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</si>
  <si>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</si>
  <si>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</si>
  <si>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</si>
  <si>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</si>
  <si>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</si>
  <si>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</si>
  <si>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</si>
  <si>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</si>
  <si>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</si>
  <si>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</si>
  <si>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</si>
  <si>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</si>
  <si>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</si>
  <si>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</si>
  <si>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</si>
  <si>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</si>
  <si>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</si>
  <si>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</si>
  <si>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</si>
  <si>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</si>
  <si>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</si>
  <si>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</si>
  <si>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</si>
  <si>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</si>
  <si>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</si>
  <si>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</si>
  <si>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</si>
  <si>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</si>
  <si>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</si>
  <si>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</si>
  <si>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</si>
  <si>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</si>
  <si>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</si>
  <si>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</si>
  <si>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</si>
  <si>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</si>
  <si>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</si>
  <si>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</si>
  <si>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</si>
  <si>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</si>
  <si>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</si>
  <si>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</si>
  <si>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</si>
  <si>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</si>
  <si>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</si>
  <si>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</si>
  <si>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</si>
  <si>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</si>
  <si>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</si>
  <si>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</si>
  <si>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</si>
  <si>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</si>
  <si>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</si>
  <si>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</si>
  <si>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</si>
  <si>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</si>
  <si>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</si>
  <si>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</si>
  <si>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</si>
  <si>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</si>
  <si>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</si>
  <si>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</si>
  <si>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</si>
  <si>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</si>
  <si>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</si>
  <si>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</si>
  <si>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</si>
  <si>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</si>
  <si>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</si>
  <si>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</si>
  <si>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</si>
  <si>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</si>
  <si>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</si>
  <si>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</si>
  <si>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</si>
  <si>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</si>
  <si>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</si>
  <si>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</si>
  <si>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</si>
  <si>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</si>
  <si>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</si>
  <si>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</si>
  <si>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</si>
  <si>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</si>
  <si>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</si>
  <si>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</si>
  <si>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</si>
  <si>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</si>
  <si>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</si>
  <si>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</si>
  <si>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</si>
  <si>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</si>
  <si>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</si>
  <si>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</si>
  <si>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</si>
  <si>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</si>
  <si>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</si>
  <si>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</si>
  <si>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</si>
  <si>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</si>
  <si>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</si>
  <si>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</si>
  <si>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</si>
  <si>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</si>
  <si>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</si>
  <si>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</si>
  <si>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</si>
  <si>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</si>
  <si>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</si>
  <si>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</si>
  <si>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</si>
  <si>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</si>
  <si>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</si>
  <si>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</si>
  <si>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</si>
  <si>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</si>
  <si>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</si>
  <si>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</si>
  <si>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</si>
  <si>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</si>
  <si>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</si>
  <si>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</si>
  <si>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</si>
  <si>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</si>
  <si>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</si>
  <si>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</si>
  <si>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</si>
  <si>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</si>
  <si>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</si>
  <si>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</si>
  <si>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</si>
  <si>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</si>
  <si>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</si>
  <si>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</si>
  <si>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</si>
  <si>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</si>
  <si>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</si>
  <si>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</si>
  <si>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</si>
  <si>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</si>
  <si>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</si>
  <si>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</si>
  <si>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</si>
  <si>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</si>
  <si>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</si>
  <si>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</si>
  <si>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</si>
  <si>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</si>
  <si>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</si>
  <si>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</si>
  <si>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</si>
  <si>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</si>
  <si>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</si>
  <si>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</si>
  <si>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</si>
  <si>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</si>
  <si>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</si>
  <si>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</si>
  <si>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</si>
  <si>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</si>
  <si>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</si>
  <si>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</si>
  <si>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</si>
  <si>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</si>
  <si>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</si>
  <si>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</si>
  <si>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</si>
  <si>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</si>
  <si>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</si>
  <si>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</si>
  <si>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</si>
  <si>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</si>
  <si>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</si>
  <si>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</si>
  <si>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</si>
  <si>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</si>
  <si>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</si>
  <si>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</si>
  <si>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</si>
  <si>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</si>
  <si>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</si>
  <si>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</si>
  <si>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</si>
  <si>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</si>
  <si>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</si>
  <si>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</si>
  <si>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</si>
  <si>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</si>
  <si>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</si>
  <si>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</si>
  <si>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</si>
  <si>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4.82</t>
  </si>
  <si>
    <t>水道事業会計</t>
  </si>
  <si>
    <t>一般会計</t>
  </si>
  <si>
    <t>国民健康保険事業特別会計</t>
  </si>
  <si>
    <t>後期高齢者医療特別会計</t>
  </si>
  <si>
    <t>介護保険事業特別会計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</si>
  <si>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</si>
  <si>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</si>
  <si>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</si>
  <si>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</si>
  <si>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</si>
  <si>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</si>
  <si>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</si>
  <si>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</si>
  <si>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</si>
  <si>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</si>
  <si>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</si>
  <si>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</si>
  <si>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</si>
  <si>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</si>
  <si>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</si>
  <si>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</si>
  <si>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宮崎県市町村総合事務組合（一般会計）</t>
    <rPh sb="0" eb="2">
      <t>ミヤザキ</t>
    </rPh>
    <rPh sb="2" eb="3">
      <t>ケン</t>
    </rPh>
    <rPh sb="3" eb="6">
      <t>シチョウソン</t>
    </rPh>
    <rPh sb="6" eb="12">
      <t>ソウゴウジムクミアイ</t>
    </rPh>
    <rPh sb="13" eb="17">
      <t>イッパンカイケイ</t>
    </rPh>
    <phoneticPr fontId="2"/>
  </si>
  <si>
    <t>宮崎県市町村総合事務組合（特別会計）</t>
    <rPh sb="13" eb="15">
      <t>トクベツ</t>
    </rPh>
    <rPh sb="15" eb="17">
      <t>カイケイ</t>
    </rPh>
    <phoneticPr fontId="2"/>
  </si>
  <si>
    <t>宮崎県市町村総合事務組合（自治会館）</t>
    <rPh sb="13" eb="15">
      <t>ジチ</t>
    </rPh>
    <rPh sb="15" eb="17">
      <t>カイカン</t>
    </rPh>
    <phoneticPr fontId="2"/>
  </si>
  <si>
    <t>宮崎県後期高齢者医療広域連合（一般会計）</t>
    <rPh sb="0" eb="2">
      <t>ミヤザキ</t>
    </rPh>
    <rPh sb="2" eb="3">
      <t>ケン</t>
    </rPh>
    <rPh sb="3" eb="8">
      <t>コウキコウレイシャ</t>
    </rPh>
    <rPh sb="8" eb="14">
      <t>イリョウコウイキレンゴウ</t>
    </rPh>
    <rPh sb="15" eb="19">
      <t>イッパンカイケイ</t>
    </rPh>
    <phoneticPr fontId="2"/>
  </si>
  <si>
    <t>宮崎県後期高齢者医療広域連合（特別会計）</t>
    <rPh sb="15" eb="17">
      <t>トクベツ</t>
    </rPh>
    <phoneticPr fontId="2"/>
  </si>
  <si>
    <t>宮崎県北部広域行政事務組合（一般会計）</t>
    <rPh sb="0" eb="2">
      <t>ミヤザキ</t>
    </rPh>
    <rPh sb="2" eb="3">
      <t>ケン</t>
    </rPh>
    <rPh sb="3" eb="5">
      <t>ホクブ</t>
    </rPh>
    <rPh sb="5" eb="7">
      <t>コウイキ</t>
    </rPh>
    <rPh sb="7" eb="9">
      <t>ギョウセイ</t>
    </rPh>
    <rPh sb="9" eb="13">
      <t>ジムクミアイ</t>
    </rPh>
    <rPh sb="14" eb="18">
      <t>イッパンカイケイ</t>
    </rPh>
    <phoneticPr fontId="2"/>
  </si>
  <si>
    <t>宮崎県北部広域行政事務組合（特別会計）</t>
    <rPh sb="0" eb="2">
      <t>ミヤザキ</t>
    </rPh>
    <rPh sb="2" eb="3">
      <t>ケン</t>
    </rPh>
    <rPh sb="3" eb="5">
      <t>ホクブ</t>
    </rPh>
    <rPh sb="5" eb="7">
      <t>コウイキ</t>
    </rPh>
    <rPh sb="7" eb="9">
      <t>ギョウセイ</t>
    </rPh>
    <rPh sb="9" eb="13">
      <t>ジムクミアイ</t>
    </rPh>
    <rPh sb="14" eb="16">
      <t>トクベツ</t>
    </rPh>
    <rPh sb="16" eb="18">
      <t>カイケイ</t>
    </rPh>
    <phoneticPr fontId="2"/>
  </si>
  <si>
    <t>日向東臼杵広域連合</t>
    <rPh sb="0" eb="9">
      <t>ヒュウガヒガシウスキコウイキレンゴウ</t>
    </rPh>
    <phoneticPr fontId="2"/>
  </si>
  <si>
    <t>-</t>
    <phoneticPr fontId="2"/>
  </si>
  <si>
    <t>-</t>
    <phoneticPr fontId="2"/>
  </si>
  <si>
    <t>-</t>
    <phoneticPr fontId="2"/>
  </si>
  <si>
    <t>財団法人門川ふるさと文化財団</t>
    <rPh sb="0" eb="4">
      <t>ザイダンホウジン</t>
    </rPh>
    <rPh sb="4" eb="6">
      <t>カドガワ</t>
    </rPh>
    <rPh sb="10" eb="14">
      <t>ブンカザイダン</t>
    </rPh>
    <phoneticPr fontId="2"/>
  </si>
  <si>
    <t>-</t>
    <phoneticPr fontId="2"/>
  </si>
  <si>
    <t>-</t>
    <phoneticPr fontId="2"/>
  </si>
  <si>
    <t>宮崎県林業公社</t>
    <rPh sb="0" eb="2">
      <t>ミヤザキ</t>
    </rPh>
    <rPh sb="2" eb="3">
      <t>ケン</t>
    </rPh>
    <rPh sb="3" eb="5">
      <t>リンギョウ</t>
    </rPh>
    <rPh sb="5" eb="7">
      <t>コウシャ</t>
    </rPh>
    <phoneticPr fontId="2"/>
  </si>
  <si>
    <t>-</t>
    <phoneticPr fontId="2"/>
  </si>
  <si>
    <t>-</t>
    <phoneticPr fontId="2"/>
  </si>
  <si>
    <t>公共施設等整備基金</t>
    <phoneticPr fontId="5"/>
  </si>
  <si>
    <t>ふるさと振興基金</t>
    <phoneticPr fontId="5"/>
  </si>
  <si>
    <t>地域福祉振興基金</t>
    <phoneticPr fontId="5"/>
  </si>
  <si>
    <t>水産業振興基金</t>
    <phoneticPr fontId="5"/>
  </si>
  <si>
    <t>環境整備等基金</t>
    <rPh sb="0" eb="2">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</si>
</sst>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363C-4E74-9D2D-545FF312FF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47647</c:v>
                </c:pt>
                <c:pt idx="1">
                  <c:v>47563</c:v>
                </c:pt>
                <c:pt idx="2">
                  <c:v>77328</c:v>
                </c:pt>
                <c:pt idx="3">
                  <c:v>166349</c:v>
                </c:pt>
                <c:pt idx="4">
                  <c:v>73179</c:v>
                </c:pt>
              </c:numCache>
            </c:numRef>
          </c:val>
          <c:smooth val="0"/>
          <c:extLst>
            <c:ext xmlns:c16="http://schemas.microsoft.com/office/drawing/2014/chart" uri="{C3380CC4-5D6E-409C-BE32-E72D297353CC}">
              <c16:uniqueId val="{00000001-363C-4E74-9D2D-545FF312FF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5.81</c:v>
                </c:pt>
                <c:pt idx="2">
                  <c:v>6.74</c:v>
                </c:pt>
                <c:pt idx="3">
                  <c:v>9.4600000000000009</c:v>
                </c:pt>
                <c:pt idx="4">
                  <c:v>11.47</c:v>
                </c:pt>
              </c:numCache>
            </c:numRef>
          </c:val>
          <c:extLst>
            <c:ext xmlns:c16="http://schemas.microsoft.com/office/drawing/2014/chart" uri="{C3380CC4-5D6E-409C-BE32-E72D297353CC}">
              <c16:uniqueId val="{00000000-E911-4230-AC46-D16C162994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37.770000000000003</c:v>
                </c:pt>
                <c:pt idx="1">
                  <c:v>41.01</c:v>
                </c:pt>
                <c:pt idx="2">
                  <c:v>43.98</c:v>
                </c:pt>
                <c:pt idx="3">
                  <c:v>42.78</c:v>
                </c:pt>
                <c:pt idx="4">
                  <c:v>43.62</c:v>
                </c:pt>
              </c:numCache>
            </c:numRef>
          </c:val>
          <c:extLst>
            <c:ext xmlns:c16="http://schemas.microsoft.com/office/drawing/2014/chart" uri="{C3380CC4-5D6E-409C-BE32-E72D297353CC}">
              <c16:uniqueId val="{00000001-E911-4230-AC46-D16C162994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-4.82</c:v>
                </c:pt>
                <c:pt idx="1">
                  <c:v>4.51</c:v>
                </c:pt>
                <c:pt idx="2">
                  <c:v>3.74</c:v>
                </c:pt>
                <c:pt idx="3">
                  <c:v>3.35</c:v>
                </c:pt>
                <c:pt idx="4">
                  <c:v>5.8</c:v>
                </c:pt>
              </c:numCache>
            </c:numRef>
          </c:val>
          <c:smooth val="0"/>
          <c:extLst>
            <c:ext xmlns:c16="http://schemas.microsoft.com/office/drawing/2014/chart" uri="{C3380CC4-5D6E-409C-BE32-E72D297353CC}">
              <c16:uniqueId val="{00000002-E911-4230-AC46-D16C162994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E7-46BB-A34C-33E67B758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E7-46BB-A34C-33E67B7582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E7-46BB-A34C-33E67B7582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E7-46BB-A34C-33E67B75829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0.04</c:v>
                </c:pt>
                <c:pt idx="8">
                  <c:v>#N/A</c:v>
                </c:pt>
                <c:pt idx="9">
                  <c:v>0.04</c:v>
                </c:pt>
              </c:numCache>
            </c:numRef>
          </c:val>
          <c:extLst>
            <c:ext xmlns:c16="http://schemas.microsoft.com/office/drawing/2014/chart" uri="{C3380CC4-5D6E-409C-BE32-E72D297353CC}">
              <c16:uniqueId val="{00000004-82E7-46BB-A34C-33E67B75829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1.83</c:v>
                </c:pt>
                <c:pt idx="2">
                  <c:v>#N/A</c:v>
                </c:pt>
                <c:pt idx="3">
                  <c:v>2.33</c:v>
                </c:pt>
                <c:pt idx="4">
                  <c:v>#N/A</c:v>
                </c:pt>
                <c:pt idx="5">
                  <c:v>2.08</c:v>
                </c:pt>
                <c:pt idx="6">
                  <c:v>#N/A</c:v>
                </c:pt>
                <c:pt idx="7">
                  <c:v>1.99</c:v>
                </c:pt>
                <c:pt idx="8">
                  <c:v>#N/A</c:v>
                </c:pt>
                <c:pt idx="9">
                  <c:v>0.08</c:v>
                </c:pt>
              </c:numCache>
            </c:numRef>
          </c:val>
          <c:extLst>
            <c:ext xmlns:c16="http://schemas.microsoft.com/office/drawing/2014/chart" uri="{C3380CC4-5D6E-409C-BE32-E72D297353CC}">
              <c16:uniqueId val="{00000005-82E7-46BB-A34C-33E67B75829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0.09</c:v>
                </c:pt>
                <c:pt idx="6">
                  <c:v>#N/A</c:v>
                </c:pt>
                <c:pt idx="7">
                  <c:v>0.09</c:v>
                </c:pt>
                <c:pt idx="8">
                  <c:v>#N/A</c:v>
                </c:pt>
                <c:pt idx="9">
                  <c:v>2.37</c:v>
                </c:pt>
              </c:numCache>
            </c:numRef>
          </c:val>
          <c:extLst>
            <c:ext xmlns:c16="http://schemas.microsoft.com/office/drawing/2014/chart" uri="{C3380CC4-5D6E-409C-BE32-E72D297353CC}">
              <c16:uniqueId val="{00000006-82E7-46BB-A34C-33E67B75829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5.17</c:v>
                </c:pt>
                <c:pt idx="2">
                  <c:v>#N/A</c:v>
                </c:pt>
                <c:pt idx="3">
                  <c:v>5.32</c:v>
                </c:pt>
                <c:pt idx="4">
                  <c:v>#N/A</c:v>
                </c:pt>
                <c:pt idx="5">
                  <c:v>5.98</c:v>
                </c:pt>
                <c:pt idx="6">
                  <c:v>#N/A</c:v>
                </c:pt>
                <c:pt idx="7">
                  <c:v>5.71</c:v>
                </c:pt>
                <c:pt idx="8">
                  <c:v>#N/A</c:v>
                </c:pt>
                <c:pt idx="9">
                  <c:v>6.17</c:v>
                </c:pt>
              </c:numCache>
            </c:numRef>
          </c:val>
          <c:extLst>
            <c:ext xmlns:c16="http://schemas.microsoft.com/office/drawing/2014/chart" uri="{C3380CC4-5D6E-409C-BE32-E72D297353CC}">
              <c16:uniqueId val="{00000007-82E7-46BB-A34C-33E67B7582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4.84</c:v>
                </c:pt>
                <c:pt idx="2">
                  <c:v>#N/A</c:v>
                </c:pt>
                <c:pt idx="3">
                  <c:v>5.8</c:v>
                </c:pt>
                <c:pt idx="4">
                  <c:v>#N/A</c:v>
                </c:pt>
                <c:pt idx="5">
                  <c:v>6.73</c:v>
                </c:pt>
                <c:pt idx="6">
                  <c:v>#N/A</c:v>
                </c:pt>
                <c:pt idx="7">
                  <c:v>9.4600000000000009</c:v>
                </c:pt>
                <c:pt idx="8">
                  <c:v>#N/A</c:v>
                </c:pt>
                <c:pt idx="9">
                  <c:v>11.47</c:v>
                </c:pt>
              </c:numCache>
            </c:numRef>
          </c:val>
          <c:extLst>
            <c:ext xmlns:c16="http://schemas.microsoft.com/office/drawing/2014/chart" uri="{C3380CC4-5D6E-409C-BE32-E72D297353CC}">
              <c16:uniqueId val="{00000008-82E7-46BB-A34C-33E67B7582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7.76</c:v>
                </c:pt>
                <c:pt idx="2">
                  <c:v>#N/A</c:v>
                </c:pt>
                <c:pt idx="3">
                  <c:v>8.82</c:v>
                </c:pt>
                <c:pt idx="4">
                  <c:v>#N/A</c:v>
                </c:pt>
                <c:pt idx="5">
                  <c:v>10.78</c:v>
                </c:pt>
                <c:pt idx="6">
                  <c:v>#N/A</c:v>
                </c:pt>
                <c:pt idx="7">
                  <c:v>12.23</c:v>
                </c:pt>
                <c:pt idx="8">
                  <c:v>#N/A</c:v>
                </c:pt>
                <c:pt idx="9">
                  <c:v>11.99</c:v>
                </c:pt>
              </c:numCache>
            </c:numRef>
          </c:val>
          <c:extLst>
            <c:ext xmlns:c16="http://schemas.microsoft.com/office/drawing/2014/chart" uri="{C3380CC4-5D6E-409C-BE32-E72D297353CC}">
              <c16:uniqueId val="{00000009-82E7-46BB-A34C-33E67B7582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c:v>
                </c:pt>
                <c:pt idx="5">
                  <c:v>412</c:v>
                </c:pt>
                <c:pt idx="8">
                  <c:v>407</c:v>
                </c:pt>
                <c:pt idx="11">
                  <c:v>400</c:v>
                </c:pt>
                <c:pt idx="14">
                  <c:v>398</c:v>
                </c:pt>
              </c:numCache>
            </c:numRef>
          </c:val>
          <c:extLst>
            <c:ext xmlns:c16="http://schemas.microsoft.com/office/drawing/2014/chart" uri="{C3380CC4-5D6E-409C-BE32-E72D297353CC}">
              <c16:uniqueId val="{00000000-6A3C-4454-A224-C0052F4A9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3C-4454-A224-C0052F4A9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A3C-4454-A224-C0052F4A9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26</c:v>
                </c:pt>
                <c:pt idx="6">
                  <c:v>23</c:v>
                </c:pt>
                <c:pt idx="9">
                  <c:v>15</c:v>
                </c:pt>
                <c:pt idx="12">
                  <c:v>13</c:v>
                </c:pt>
              </c:numCache>
            </c:numRef>
          </c:val>
          <c:extLst>
            <c:ext xmlns:c16="http://schemas.microsoft.com/office/drawing/2014/chart" uri="{C3380CC4-5D6E-409C-BE32-E72D297353CC}">
              <c16:uniqueId val="{00000003-6A3C-4454-A224-C0052F4A9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4-6A3C-4454-A224-C0052F4A9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3C-4454-A224-C0052F4A9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3C-4454-A224-C0052F4A9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543</c:v>
                </c:pt>
                <c:pt idx="3">
                  <c:v>567</c:v>
                </c:pt>
                <c:pt idx="6">
                  <c:v>574</c:v>
                </c:pt>
                <c:pt idx="9">
                  <c:v>594</c:v>
                </c:pt>
                <c:pt idx="12">
                  <c:v>645</c:v>
                </c:pt>
              </c:numCache>
            </c:numRef>
          </c:val>
          <c:extLst>
            <c:ext xmlns:c16="http://schemas.microsoft.com/office/drawing/2014/chart" uri="{C3380CC4-5D6E-409C-BE32-E72D297353CC}">
              <c16:uniqueId val="{00000007-6A3C-4454-A224-C0052F4A97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150</c:v>
                </c:pt>
                <c:pt idx="2">
                  <c:v>#N/A</c:v>
                </c:pt>
                <c:pt idx="3">
                  <c:v>#N/A</c:v>
                </c:pt>
                <c:pt idx="4">
                  <c:v>183</c:v>
                </c:pt>
                <c:pt idx="5">
                  <c:v>#N/A</c:v>
                </c:pt>
                <c:pt idx="6">
                  <c:v>#N/A</c:v>
                </c:pt>
                <c:pt idx="7">
                  <c:v>192</c:v>
                </c:pt>
                <c:pt idx="8">
                  <c:v>#N/A</c:v>
                </c:pt>
                <c:pt idx="9">
                  <c:v>#N/A</c:v>
                </c:pt>
                <c:pt idx="10">
                  <c:v>211</c:v>
                </c:pt>
                <c:pt idx="11">
                  <c:v>#N/A</c:v>
                </c:pt>
                <c:pt idx="12">
                  <c:v>#N/A</c:v>
                </c:pt>
                <c:pt idx="13">
                  <c:v>262</c:v>
                </c:pt>
                <c:pt idx="14">
                  <c:v>#N/A</c:v>
                </c:pt>
              </c:numCache>
            </c:numRef>
          </c:val>
          <c:smooth val="0"/>
          <c:extLst>
            <c:ext xmlns:c16="http://schemas.microsoft.com/office/drawing/2014/chart" uri="{C3380CC4-5D6E-409C-BE32-E72D297353CC}">
              <c16:uniqueId val="{00000008-6A3C-4454-A224-C0052F4A97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4187</c:v>
                </c:pt>
                <c:pt idx="5">
                  <c:v>4186</c:v>
                </c:pt>
                <c:pt idx="8">
                  <c:v>4931</c:v>
                </c:pt>
                <c:pt idx="11">
                  <c:v>5319</c:v>
                </c:pt>
                <c:pt idx="14">
                  <c:v>5189</c:v>
                </c:pt>
              </c:numCache>
            </c:numRef>
          </c:val>
          <c:extLst>
            <c:ext xmlns:c16="http://schemas.microsoft.com/office/drawing/2014/chart" uri="{C3380CC4-5D6E-409C-BE32-E72D297353CC}">
              <c16:uniqueId val="{00000000-D5A2-4D4A-88BD-32872925EE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388</c:v>
                </c:pt>
                <c:pt idx="5">
                  <c:v>495</c:v>
                </c:pt>
                <c:pt idx="8">
                  <c:v>476</c:v>
                </c:pt>
                <c:pt idx="11">
                  <c:v>448</c:v>
                </c:pt>
                <c:pt idx="14">
                  <c:v>430</c:v>
                </c:pt>
              </c:numCache>
            </c:numRef>
          </c:val>
          <c:extLst>
            <c:ext xmlns:c16="http://schemas.microsoft.com/office/drawing/2014/chart" uri="{C3380CC4-5D6E-409C-BE32-E72D297353CC}">
              <c16:uniqueId val="{00000001-D5A2-4D4A-88BD-32872925EE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5318</c:v>
                </c:pt>
                <c:pt idx="5">
                  <c:v>5300</c:v>
                </c:pt>
                <c:pt idx="8">
                  <c:v>4727</c:v>
                </c:pt>
                <c:pt idx="11">
                  <c:v>3985</c:v>
                </c:pt>
                <c:pt idx="14">
                  <c:v>4575</c:v>
                </c:pt>
              </c:numCache>
            </c:numRef>
          </c:val>
          <c:extLst>
            <c:ext xmlns:c16="http://schemas.microsoft.com/office/drawing/2014/chart" uri="{C3380CC4-5D6E-409C-BE32-E72D297353CC}">
              <c16:uniqueId val="{00000002-D5A2-4D4A-88BD-32872925EE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A2-4D4A-88BD-32872925EE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A2-4D4A-88BD-32872925EE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D5A2-4D4A-88BD-32872925EE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c:v>
                </c:pt>
                <c:pt idx="3">
                  <c:v>116</c:v>
                </c:pt>
                <c:pt idx="6">
                  <c:v>147</c:v>
                </c:pt>
                <c:pt idx="9">
                  <c:v>253</c:v>
                </c:pt>
                <c:pt idx="12">
                  <c:v>214</c:v>
                </c:pt>
              </c:numCache>
            </c:numRef>
          </c:val>
          <c:extLst>
            <c:ext xmlns:c16="http://schemas.microsoft.com/office/drawing/2014/chart" uri="{C3380CC4-5D6E-409C-BE32-E72D297353CC}">
              <c16:uniqueId val="{00000006-D5A2-4D4A-88BD-32872925EE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c:v>
                </c:pt>
                <c:pt idx="3">
                  <c:v>84</c:v>
                </c:pt>
                <c:pt idx="6">
                  <c:v>60</c:v>
                </c:pt>
                <c:pt idx="9">
                  <c:v>41</c:v>
                </c:pt>
                <c:pt idx="12">
                  <c:v>25</c:v>
                </c:pt>
              </c:numCache>
            </c:numRef>
          </c:val>
          <c:extLst>
            <c:ext xmlns:c16="http://schemas.microsoft.com/office/drawing/2014/chart" uri="{C3380CC4-5D6E-409C-BE32-E72D297353CC}">
              <c16:uniqueId val="{00000007-D5A2-4D4A-88BD-32872925EE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c:v>
                </c:pt>
                <c:pt idx="3">
                  <c:v>7</c:v>
                </c:pt>
                <c:pt idx="6">
                  <c:v>7</c:v>
                </c:pt>
                <c:pt idx="9">
                  <c:v>0</c:v>
                </c:pt>
                <c:pt idx="12">
                  <c:v>0</c:v>
                </c:pt>
              </c:numCache>
            </c:numRef>
          </c:val>
          <c:extLst>
            <c:ext xmlns:c16="http://schemas.microsoft.com/office/drawing/2014/chart" uri="{C3380CC4-5D6E-409C-BE32-E72D297353CC}">
              <c16:uniqueId val="{00000008-D5A2-4D4A-88BD-32872925EE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c:v>
                </c:pt>
                <c:pt idx="3">
                  <c:v>23</c:v>
                </c:pt>
                <c:pt idx="6">
                  <c:v>20</c:v>
                </c:pt>
                <c:pt idx="9">
                  <c:v>18</c:v>
                </c:pt>
                <c:pt idx="12">
                  <c:v>16</c:v>
                </c:pt>
              </c:numCache>
            </c:numRef>
          </c:val>
          <c:extLst>
            <c:ext xmlns:c16="http://schemas.microsoft.com/office/drawing/2014/chart" uri="{C3380CC4-5D6E-409C-BE32-E72D297353CC}">
              <c16:uniqueId val="{00000009-D5A2-4D4A-88BD-32872925EE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5831</c:v>
                </c:pt>
                <c:pt idx="3">
                  <c:v>5839</c:v>
                </c:pt>
                <c:pt idx="6">
                  <c:v>5977</c:v>
                </c:pt>
                <c:pt idx="9">
                  <c:v>7539</c:v>
                </c:pt>
                <c:pt idx="12">
                  <c:v>7613</c:v>
                </c:pt>
              </c:numCache>
            </c:numRef>
          </c:val>
          <c:extLst>
            <c:ext xmlns:c16="http://schemas.microsoft.com/office/drawing/2014/chart" uri="{C3380CC4-5D6E-409C-BE32-E72D297353CC}">
              <c16:uniqueId val="{0000000A-D5A2-4D4A-88BD-32872925EE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A2-4D4A-88BD-32872925EE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1872</c:v>
                </c:pt>
                <c:pt idx="1">
                  <c:v>1889</c:v>
                </c:pt>
                <c:pt idx="2">
                  <c:v>2041</c:v>
                </c:pt>
              </c:numCache>
            </c:numRef>
          </c:val>
          <c:extLst>
            <c:ext xmlns:c16="http://schemas.microsoft.com/office/drawing/2014/chart" uri="{C3380CC4-5D6E-409C-BE32-E72D297353CC}">
              <c16:uniqueId val="{00000000-10F1-4E7D-ACE5-DADDB8106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57</c:v>
                </c:pt>
              </c:numCache>
            </c:numRef>
          </c:val>
          <c:extLst>
            <c:ext xmlns:c16="http://schemas.microsoft.com/office/drawing/2014/chart" uri="{C3380CC4-5D6E-409C-BE32-E72D297353CC}">
              <c16:uniqueId val="{00000001-10F1-4E7D-ACE5-DADDB8106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2394</c:v>
                </c:pt>
                <c:pt idx="1">
                  <c:v>1487</c:v>
                </c:pt>
                <c:pt idx="2">
                  <c:v>1825</c:v>
                </c:pt>
              </c:numCache>
            </c:numRef>
          </c:val>
          <c:extLst>
            <c:ext xmlns:c16="http://schemas.microsoft.com/office/drawing/2014/chart" uri="{C3380CC4-5D6E-409C-BE32-E72D297353CC}">
              <c16:uniqueId val="{00000002-10F1-4E7D-ACE5-DADDB8106C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ポイント低い水準となっており、前年度比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分母である基準財政需要額が、</a:t>
          </a:r>
          <a:r>
            <a:rPr kumimoji="1" lang="ja-JP" altLang="en-US" sz="1100">
              <a:solidFill>
                <a:sysClr val="windowText" lastClr="000000"/>
              </a:solidFill>
              <a:effectLst/>
              <a:latin typeface="+mn-lt"/>
              <a:ea typeface="+mn-ea"/>
              <a:cs typeface="+mn-cs"/>
            </a:rPr>
            <a:t>地域デジタル社会推進費や臨時経済対策費・臨時財政対策債償還基金費</a:t>
          </a:r>
          <a:r>
            <a:rPr kumimoji="1" lang="ja-JP" altLang="ja-JP" sz="1100">
              <a:solidFill>
                <a:sysClr val="windowText" lastClr="000000"/>
              </a:solidFill>
              <a:effectLst/>
              <a:latin typeface="+mn-lt"/>
              <a:ea typeface="+mn-ea"/>
              <a:cs typeface="+mn-cs"/>
            </a:rPr>
            <a:t>の増額などにより</a:t>
          </a:r>
          <a:r>
            <a:rPr kumimoji="1" lang="en-US" altLang="ja-JP" sz="1100">
              <a:solidFill>
                <a:sysClr val="windowText" lastClr="000000"/>
              </a:solidFill>
              <a:effectLst/>
              <a:latin typeface="+mn-lt"/>
              <a:ea typeface="+mn-ea"/>
              <a:cs typeface="+mn-cs"/>
            </a:rPr>
            <a:t>235,120</a:t>
          </a:r>
          <a:r>
            <a:rPr kumimoji="1" lang="ja-JP" altLang="ja-JP" sz="1100">
              <a:solidFill>
                <a:sysClr val="windowText" lastClr="000000"/>
              </a:solidFill>
              <a:effectLst/>
              <a:latin typeface="+mn-lt"/>
              <a:ea typeface="+mn-ea"/>
              <a:cs typeface="+mn-cs"/>
            </a:rPr>
            <a:t>千円増額</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、分子である基準財政収入額が、</a:t>
          </a:r>
          <a:r>
            <a:rPr kumimoji="1" lang="ja-JP" altLang="en-US" sz="1100">
              <a:solidFill>
                <a:sysClr val="windowText" lastClr="000000"/>
              </a:solidFill>
              <a:effectLst/>
              <a:latin typeface="+mn-lt"/>
              <a:ea typeface="+mn-ea"/>
              <a:cs typeface="+mn-cs"/>
            </a:rPr>
            <a:t>固定資産税</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などにより</a:t>
          </a:r>
          <a:r>
            <a:rPr kumimoji="1" lang="en-US" altLang="ja-JP" sz="1100">
              <a:solidFill>
                <a:sysClr val="windowText" lastClr="000000"/>
              </a:solidFill>
              <a:effectLst/>
              <a:latin typeface="+mn-lt"/>
              <a:ea typeface="+mn-ea"/>
              <a:cs typeface="+mn-cs"/>
            </a:rPr>
            <a:t>54,572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xdr:cNvCxnSpPr/>
      </xdr:nvCxnSpPr>
      <xdr:spPr>
        <a:xfrm>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115358</xdr:rowOff>
    </xdr:to>
    <xdr:cxnSp macro="">
      <xdr:nvCxnSpPr>
        <xdr:cNvPr id="75" name="直線コネクタ 74"/>
        <xdr:cNvCxnSpPr/>
      </xdr:nvCxnSpPr>
      <xdr:spPr>
        <a:xfrm flipV="1">
          <a:off x="3225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8" name="直線コネクタ 77"/>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81" name="直線コネクタ 80"/>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％低い水準となっており、前年度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分母である経常一般財源等が、地方消費税交付金及び普通交付税などの増額により</a:t>
          </a:r>
          <a:r>
            <a:rPr kumimoji="1" lang="en-US" altLang="ja-JP" sz="1100">
              <a:solidFill>
                <a:sysClr val="windowText" lastClr="000000"/>
              </a:solidFill>
              <a:effectLst/>
              <a:latin typeface="+mn-lt"/>
              <a:ea typeface="+mn-ea"/>
              <a:cs typeface="+mn-cs"/>
            </a:rPr>
            <a:t>431,937</a:t>
          </a:r>
          <a:r>
            <a:rPr kumimoji="1" lang="ja-JP" altLang="ja-JP" sz="1100">
              <a:solidFill>
                <a:sysClr val="windowText" lastClr="000000"/>
              </a:solidFill>
              <a:effectLst/>
              <a:latin typeface="+mn-lt"/>
              <a:ea typeface="+mn-ea"/>
              <a:cs typeface="+mn-cs"/>
            </a:rPr>
            <a:t>千円増加したものの、分子である経常経費充当一般財源が、</a:t>
          </a:r>
          <a:r>
            <a:rPr kumimoji="1" lang="ja-JP" altLang="en-US" sz="1100">
              <a:solidFill>
                <a:sysClr val="windowText" lastClr="000000"/>
              </a:solidFill>
              <a:effectLst/>
              <a:latin typeface="+mn-lt"/>
              <a:ea typeface="+mn-ea"/>
              <a:cs typeface="+mn-cs"/>
            </a:rPr>
            <a:t>民生費の社会福祉費・老人福祉費</a:t>
          </a:r>
          <a:r>
            <a:rPr kumimoji="1" lang="ja-JP" altLang="ja-JP" sz="1100">
              <a:solidFill>
                <a:sysClr val="windowText" lastClr="000000"/>
              </a:solidFill>
              <a:effectLst/>
              <a:latin typeface="+mn-lt"/>
              <a:ea typeface="+mn-ea"/>
              <a:cs typeface="+mn-cs"/>
            </a:rPr>
            <a:t>及び町債元金償還事業などの増額により</a:t>
          </a:r>
          <a:r>
            <a:rPr kumimoji="1" lang="en-US" altLang="ja-JP" sz="1100">
              <a:solidFill>
                <a:sysClr val="windowText" lastClr="000000"/>
              </a:solidFill>
              <a:effectLst/>
              <a:latin typeface="+mn-lt"/>
              <a:ea typeface="+mn-ea"/>
              <a:cs typeface="+mn-cs"/>
            </a:rPr>
            <a:t>127,209</a:t>
          </a:r>
          <a:r>
            <a:rPr kumimoji="1" lang="ja-JP" altLang="ja-JP" sz="1100">
              <a:solidFill>
                <a:sysClr val="windowText" lastClr="000000"/>
              </a:solidFill>
              <a:effectLst/>
              <a:latin typeface="+mn-lt"/>
              <a:ea typeface="+mn-ea"/>
              <a:cs typeface="+mn-cs"/>
            </a:rPr>
            <a:t>千円増額したためである。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65</xdr:row>
      <xdr:rowOff>8679</xdr:rowOff>
    </xdr:to>
    <xdr:cxnSp macro="">
      <xdr:nvCxnSpPr>
        <xdr:cNvPr id="135" name="直線コネクタ 134"/>
        <xdr:cNvCxnSpPr/>
      </xdr:nvCxnSpPr>
      <xdr:spPr>
        <a:xfrm flipV="1">
          <a:off x="4114800" y="10943802"/>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65</xdr:row>
      <xdr:rowOff>8679</xdr:rowOff>
    </xdr:to>
    <xdr:cxnSp macro="">
      <xdr:nvCxnSpPr>
        <xdr:cNvPr id="138" name="直線コネクタ 137"/>
        <xdr:cNvCxnSpPr/>
      </xdr:nvCxnSpPr>
      <xdr:spPr>
        <a:xfrm>
          <a:off x="3225800" y="11152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8679</xdr:rowOff>
    </xdr:to>
    <xdr:cxnSp macro="">
      <xdr:nvCxnSpPr>
        <xdr:cNvPr id="141" name="直線コネクタ 140"/>
        <xdr:cNvCxnSpPr/>
      </xdr:nvCxnSpPr>
      <xdr:spPr>
        <a:xfrm>
          <a:off x="2336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155998</xdr:rowOff>
    </xdr:to>
    <xdr:cxnSp macro="">
      <xdr:nvCxnSpPr>
        <xdr:cNvPr id="144" name="直線コネクタ 143"/>
        <xdr:cNvCxnSpPr/>
      </xdr:nvCxnSpPr>
      <xdr:spPr>
        <a:xfrm>
          <a:off x="1447800" y="1097597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54" name="楕円 153"/>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55" name="財政構造の弾力性該当値テキスト"/>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6" name="楕円 155"/>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69656</xdr:rowOff>
    </xdr:from>
    <xdr:ext cx="736600" cy="259045"/>
    <xdr:sp macro="" textlink="">
      <xdr:nvSpPr>
        <xdr:cNvPr id="157" name="テキスト ボックス 156"/>
        <xdr:cNvSpPr txBox="1"/>
      </xdr:nvSpPr>
      <xdr:spPr>
        <a:xfrm>
          <a:off x="3733800" y="1087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8" name="楕円 157"/>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69656</xdr:rowOff>
    </xdr:from>
    <xdr:ext cx="762000" cy="259045"/>
    <xdr:sp macro="" textlink="">
      <xdr:nvSpPr>
        <xdr:cNvPr id="159" name="テキスト ボックス 158"/>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60" name="楕円 159"/>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61" name="テキスト ボックス 160"/>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62" name="楕円 161"/>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3" name="テキスト ボックス 162"/>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13,974</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15,201</a:t>
          </a:r>
          <a:r>
            <a:rPr kumimoji="1" lang="ja-JP" altLang="ja-JP" sz="1100">
              <a:solidFill>
                <a:schemeClr val="dk1"/>
              </a:solidFill>
              <a:effectLst/>
              <a:latin typeface="+mn-lt"/>
              <a:ea typeface="+mn-ea"/>
              <a:cs typeface="+mn-cs"/>
            </a:rPr>
            <a:t>円低い水準となっている。</a:t>
          </a:r>
          <a:endParaRPr lang="ja-JP" altLang="ja-JP" sz="1400">
            <a:effectLst/>
          </a:endParaRPr>
        </a:p>
        <a:p>
          <a:r>
            <a:rPr kumimoji="1" lang="ja-JP" altLang="ja-JP" sz="1100">
              <a:solidFill>
                <a:sysClr val="windowText" lastClr="000000"/>
              </a:solidFill>
              <a:effectLst/>
              <a:latin typeface="+mn-lt"/>
              <a:ea typeface="+mn-ea"/>
              <a:cs typeface="+mn-cs"/>
            </a:rPr>
            <a:t>要因としては、これまでの行財政改革推進計画により職員の定数管理の適正化を図ってきた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、近年では徐々に増加傾向にある。物件費において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ふるさと納税寄附金の増加に</a:t>
          </a:r>
          <a:r>
            <a:rPr kumimoji="1" lang="ja-JP" altLang="ja-JP" sz="1100">
              <a:solidFill>
                <a:schemeClr val="dk1"/>
              </a:solidFill>
              <a:effectLst/>
              <a:latin typeface="+mn-lt"/>
              <a:ea typeface="+mn-ea"/>
              <a:cs typeface="+mn-cs"/>
            </a:rPr>
            <a:t>伴い、返礼品代等が前年度比で</a:t>
          </a:r>
          <a:r>
            <a:rPr kumimoji="1" lang="en-US" altLang="ja-JP" sz="1100">
              <a:solidFill>
                <a:sysClr val="windowText" lastClr="000000"/>
              </a:solidFill>
              <a:effectLst/>
              <a:latin typeface="+mn-lt"/>
              <a:ea typeface="+mn-ea"/>
              <a:cs typeface="+mn-cs"/>
            </a:rPr>
            <a:t>300,710</a:t>
          </a:r>
          <a:r>
            <a:rPr kumimoji="1" lang="ja-JP" altLang="en-US" sz="1100">
              <a:solidFill>
                <a:sysClr val="windowText" lastClr="000000"/>
              </a:solidFill>
              <a:effectLst/>
              <a:latin typeface="+mn-lt"/>
              <a:ea typeface="+mn-ea"/>
              <a:cs typeface="+mn-cs"/>
            </a:rPr>
            <a:t>千円増額していることが、</a:t>
          </a:r>
          <a:r>
            <a:rPr kumimoji="1" lang="ja-JP" altLang="ja-JP" sz="1100">
              <a:solidFill>
                <a:schemeClr val="dk1"/>
              </a:solidFill>
              <a:effectLst/>
              <a:latin typeface="+mn-lt"/>
              <a:ea typeface="+mn-ea"/>
              <a:cs typeface="+mn-cs"/>
            </a:rPr>
            <a:t>物件費の主な増加要因である。今後も適正な水準を維持しつつ経費抑制を図る。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126464</xdr:rowOff>
    </xdr:from>
    <xdr:to>
      <xdr:col>23</xdr:col>
      <xdr:colOff>133350</xdr:colOff>
      <xdr:row>83</xdr:row>
      <xdr:rowOff>125805</xdr:rowOff>
    </xdr:to>
    <xdr:cxnSp macro="">
      <xdr:nvCxnSpPr>
        <xdr:cNvPr id="198" name="直線コネクタ 197"/>
        <xdr:cNvCxnSpPr/>
      </xdr:nvCxnSpPr>
      <xdr:spPr>
        <a:xfrm>
          <a:off x="4114800" y="14185364"/>
          <a:ext cx="838200" cy="1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17250</xdr:rowOff>
    </xdr:from>
    <xdr:to>
      <xdr:col>19</xdr:col>
      <xdr:colOff>133350</xdr:colOff>
      <xdr:row>82</xdr:row>
      <xdr:rowOff>126464</xdr:rowOff>
    </xdr:to>
    <xdr:cxnSp macro="">
      <xdr:nvCxnSpPr>
        <xdr:cNvPr id="201" name="直線コネクタ 200"/>
        <xdr:cNvCxnSpPr/>
      </xdr:nvCxnSpPr>
      <xdr:spPr>
        <a:xfrm>
          <a:off x="3225800" y="14076150"/>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130451</xdr:rowOff>
    </xdr:from>
    <xdr:to>
      <xdr:col>15</xdr:col>
      <xdr:colOff>82550</xdr:colOff>
      <xdr:row>82</xdr:row>
      <xdr:rowOff>17250</xdr:rowOff>
    </xdr:to>
    <xdr:cxnSp macro="">
      <xdr:nvCxnSpPr>
        <xdr:cNvPr id="204" name="直線コネクタ 203"/>
        <xdr:cNvCxnSpPr/>
      </xdr:nvCxnSpPr>
      <xdr:spPr>
        <a:xfrm>
          <a:off x="2336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70005</xdr:rowOff>
    </xdr:from>
    <xdr:to>
      <xdr:col>11</xdr:col>
      <xdr:colOff>31750</xdr:colOff>
      <xdr:row>81</xdr:row>
      <xdr:rowOff>130451</xdr:rowOff>
    </xdr:to>
    <xdr:cxnSp macro="">
      <xdr:nvCxnSpPr>
        <xdr:cNvPr id="207" name="直線コネクタ 206"/>
        <xdr:cNvCxnSpPr/>
      </xdr:nvCxnSpPr>
      <xdr:spPr>
        <a:xfrm>
          <a:off x="1447800" y="13957455"/>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75005</xdr:rowOff>
    </xdr:from>
    <xdr:to>
      <xdr:col>23</xdr:col>
      <xdr:colOff>184150</xdr:colOff>
      <xdr:row>84</xdr:row>
      <xdr:rowOff>5155</xdr:rowOff>
    </xdr:to>
    <xdr:sp macro="" textlink="">
      <xdr:nvSpPr>
        <xdr:cNvPr id="217" name="楕円 216"/>
        <xdr:cNvSpPr/>
      </xdr:nvSpPr>
      <xdr:spPr>
        <a:xfrm>
          <a:off x="4902200" y="14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91532</xdr:rowOff>
    </xdr:from>
    <xdr:ext cx="762000" cy="259045"/>
    <xdr:sp macro="" textlink="">
      <xdr:nvSpPr>
        <xdr:cNvPr id="218" name="人件費・物件費等の状況該当値テキスト"/>
        <xdr:cNvSpPr txBox="1"/>
      </xdr:nvSpPr>
      <xdr:spPr>
        <a:xfrm>
          <a:off x="5041900" y="1415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75664</xdr:rowOff>
    </xdr:from>
    <xdr:to>
      <xdr:col>19</xdr:col>
      <xdr:colOff>184150</xdr:colOff>
      <xdr:row>83</xdr:row>
      <xdr:rowOff>5814</xdr:rowOff>
    </xdr:to>
    <xdr:sp macro="" textlink="">
      <xdr:nvSpPr>
        <xdr:cNvPr id="219" name="楕円 218"/>
        <xdr:cNvSpPr/>
      </xdr:nvSpPr>
      <xdr:spPr>
        <a:xfrm>
          <a:off x="40640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15991</xdr:rowOff>
    </xdr:from>
    <xdr:ext cx="736600" cy="259045"/>
    <xdr:sp macro="" textlink="">
      <xdr:nvSpPr>
        <xdr:cNvPr id="220" name="テキスト ボックス 219"/>
        <xdr:cNvSpPr txBox="1"/>
      </xdr:nvSpPr>
      <xdr:spPr>
        <a:xfrm>
          <a:off x="3733800" y="1390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137900</xdr:rowOff>
    </xdr:from>
    <xdr:to>
      <xdr:col>15</xdr:col>
      <xdr:colOff>133350</xdr:colOff>
      <xdr:row>82</xdr:row>
      <xdr:rowOff>68050</xdr:rowOff>
    </xdr:to>
    <xdr:sp macro="" textlink="">
      <xdr:nvSpPr>
        <xdr:cNvPr id="221" name="楕円 220"/>
        <xdr:cNvSpPr/>
      </xdr:nvSpPr>
      <xdr:spPr>
        <a:xfrm>
          <a:off x="3175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78227</xdr:rowOff>
    </xdr:from>
    <xdr:ext cx="762000" cy="259045"/>
    <xdr:sp macro="" textlink="">
      <xdr:nvSpPr>
        <xdr:cNvPr id="222" name="テキスト ボックス 221"/>
        <xdr:cNvSpPr txBox="1"/>
      </xdr:nvSpPr>
      <xdr:spPr>
        <a:xfrm>
          <a:off x="2844800" y="137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79651</xdr:rowOff>
    </xdr:from>
    <xdr:to>
      <xdr:col>11</xdr:col>
      <xdr:colOff>82550</xdr:colOff>
      <xdr:row>82</xdr:row>
      <xdr:rowOff>9801</xdr:rowOff>
    </xdr:to>
    <xdr:sp macro="" textlink="">
      <xdr:nvSpPr>
        <xdr:cNvPr id="223" name="楕円 222"/>
        <xdr:cNvSpPr/>
      </xdr:nvSpPr>
      <xdr:spPr>
        <a:xfrm>
          <a:off x="2286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19978</xdr:rowOff>
    </xdr:from>
    <xdr:ext cx="762000" cy="259045"/>
    <xdr:sp macro="" textlink="">
      <xdr:nvSpPr>
        <xdr:cNvPr id="224" name="テキスト ボックス 223"/>
        <xdr:cNvSpPr txBox="1"/>
      </xdr:nvSpPr>
      <xdr:spPr>
        <a:xfrm>
          <a:off x="1955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19205</xdr:rowOff>
    </xdr:from>
    <xdr:to>
      <xdr:col>7</xdr:col>
      <xdr:colOff>31750</xdr:colOff>
      <xdr:row>81</xdr:row>
      <xdr:rowOff>120805</xdr:rowOff>
    </xdr:to>
    <xdr:sp macro="" textlink="">
      <xdr:nvSpPr>
        <xdr:cNvPr id="225" name="楕円 224"/>
        <xdr:cNvSpPr/>
      </xdr:nvSpPr>
      <xdr:spPr>
        <a:xfrm>
          <a:off x="1397000" y="13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130982</xdr:rowOff>
    </xdr:from>
    <xdr:ext cx="762000" cy="259045"/>
    <xdr:sp macro="" textlink="">
      <xdr:nvSpPr>
        <xdr:cNvPr id="226" name="テキスト ボックス 225"/>
        <xdr:cNvSpPr txBox="1"/>
      </xdr:nvSpPr>
      <xdr:spPr>
        <a:xfrm>
          <a:off x="1066800" y="136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今後も県内の他市町村や類似団体との給与水準に考慮しつつ、住民の理解と支援が得られる給与水準と勤務条件の確立に努める。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2794</xdr:rowOff>
    </xdr:to>
    <xdr:cxnSp macro="">
      <xdr:nvCxnSpPr>
        <xdr:cNvPr id="258" name="直線コネクタ 257"/>
        <xdr:cNvCxnSpPr/>
      </xdr:nvCxnSpPr>
      <xdr:spPr>
        <a:xfrm>
          <a:off x="16179800" y="1457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2794</xdr:rowOff>
    </xdr:from>
    <xdr:to>
      <xdr:col>77</xdr:col>
      <xdr:colOff>44450</xdr:colOff>
      <xdr:row>85</xdr:row>
      <xdr:rowOff>12446</xdr:rowOff>
    </xdr:to>
    <xdr:cxnSp macro="">
      <xdr:nvCxnSpPr>
        <xdr:cNvPr id="261" name="直線コネクタ 260"/>
        <xdr:cNvCxnSpPr/>
      </xdr:nvCxnSpPr>
      <xdr:spPr>
        <a:xfrm flipV="1">
          <a:off x="15290800" y="1457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12446</xdr:rowOff>
    </xdr:from>
    <xdr:to>
      <xdr:col>72</xdr:col>
      <xdr:colOff>203200</xdr:colOff>
      <xdr:row>85</xdr:row>
      <xdr:rowOff>22098</xdr:rowOff>
    </xdr:to>
    <xdr:cxnSp macro="">
      <xdr:nvCxnSpPr>
        <xdr:cNvPr id="264" name="直線コネクタ 263"/>
        <xdr:cNvCxnSpPr/>
      </xdr:nvCxnSpPr>
      <xdr:spPr>
        <a:xfrm flipV="1">
          <a:off x="14401800" y="1458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85</xdr:row>
      <xdr:rowOff>22098</xdr:rowOff>
    </xdr:to>
    <xdr:cxnSp macro="">
      <xdr:nvCxnSpPr>
        <xdr:cNvPr id="267" name="直線コネクタ 266"/>
        <xdr:cNvCxnSpPr/>
      </xdr:nvCxnSpPr>
      <xdr:spPr>
        <a:xfrm>
          <a:off x="13512800" y="1434439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133096</xdr:rowOff>
    </xdr:from>
    <xdr:to>
      <xdr:col>73</xdr:col>
      <xdr:colOff>44450</xdr:colOff>
      <xdr:row>85</xdr:row>
      <xdr:rowOff>63246</xdr:rowOff>
    </xdr:to>
    <xdr:sp macro="" textlink="">
      <xdr:nvSpPr>
        <xdr:cNvPr id="281" name="楕円 280"/>
        <xdr:cNvSpPr/>
      </xdr:nvSpPr>
      <xdr:spPr>
        <a:xfrm>
          <a:off x="15240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48023</xdr:rowOff>
    </xdr:from>
    <xdr:ext cx="762000" cy="259045"/>
    <xdr:sp macro="" textlink="">
      <xdr:nvSpPr>
        <xdr:cNvPr id="282" name="テキスト ボックス 281"/>
        <xdr:cNvSpPr txBox="1"/>
      </xdr:nvSpPr>
      <xdr:spPr>
        <a:xfrm>
          <a:off x="14909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142748</xdr:rowOff>
    </xdr:from>
    <xdr:to>
      <xdr:col>68</xdr:col>
      <xdr:colOff>203200</xdr:colOff>
      <xdr:row>85</xdr:row>
      <xdr:rowOff>72898</xdr:rowOff>
    </xdr:to>
    <xdr:sp macro="" textlink="">
      <xdr:nvSpPr>
        <xdr:cNvPr id="283" name="楕円 282"/>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57675</xdr:rowOff>
    </xdr:from>
    <xdr:ext cx="762000" cy="259045"/>
    <xdr:sp macro="" textlink="">
      <xdr:nvSpPr>
        <xdr:cNvPr id="284" name="テキスト ボックス 283"/>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63246</xdr:rowOff>
    </xdr:from>
    <xdr:to>
      <xdr:col>64</xdr:col>
      <xdr:colOff>152400</xdr:colOff>
      <xdr:row>83</xdr:row>
      <xdr:rowOff>164846</xdr:rowOff>
    </xdr:to>
    <xdr:sp macro="" textlink="">
      <xdr:nvSpPr>
        <xdr:cNvPr id="285" name="楕円 284"/>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3573</xdr:rowOff>
    </xdr:from>
    <xdr:ext cx="762000" cy="259045"/>
    <xdr:sp macro="" textlink="">
      <xdr:nvSpPr>
        <xdr:cNvPr id="286" name="テキスト ボックス 285"/>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職員数は、全国平均より</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人少なく、類似団体平均より</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人少ない水準となっている。</a:t>
          </a:r>
          <a:endParaRPr lang="ja-JP" altLang="ja-JP" sz="1400">
            <a:effectLst/>
          </a:endParaRPr>
        </a:p>
        <a:p>
          <a:r>
            <a:rPr kumimoji="1" lang="ja-JP" altLang="ja-JP" sz="1100">
              <a:solidFill>
                <a:schemeClr val="dk1"/>
              </a:solidFill>
              <a:effectLst/>
              <a:latin typeface="+mn-lt"/>
              <a:ea typeface="+mn-ea"/>
              <a:cs typeface="+mn-cs"/>
            </a:rPr>
            <a:t>要因としては、行財政改革推進計画に則り、平成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年に条例定数を従来の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名に削減したことによるものである。なお、平成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名であった職員数は、</a:t>
          </a:r>
          <a:r>
            <a:rPr kumimoji="1" lang="ja-JP" altLang="ja-JP" sz="1100">
              <a:solidFill>
                <a:sysClr val="windowText" lastClr="000000"/>
              </a:solidFill>
              <a:effectLst/>
              <a:latin typeface="+mn-lt"/>
              <a:ea typeface="+mn-ea"/>
              <a:cs typeface="+mn-cs"/>
            </a:rPr>
            <a:t>業務量の増加や煩雑化により令和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年では</a:t>
          </a:r>
          <a:r>
            <a:rPr kumimoji="1" lang="en-US" altLang="ja-JP" sz="1100">
              <a:solidFill>
                <a:sysClr val="windowText" lastClr="000000"/>
              </a:solidFill>
              <a:effectLst/>
              <a:latin typeface="+mn-lt"/>
              <a:ea typeface="+mn-ea"/>
              <a:cs typeface="+mn-cs"/>
            </a:rPr>
            <a:t>150</a:t>
          </a:r>
          <a:r>
            <a:rPr kumimoji="1" lang="ja-JP" altLang="ja-JP" sz="1100">
              <a:solidFill>
                <a:sysClr val="windowText" lastClr="000000"/>
              </a:solidFill>
              <a:effectLst/>
              <a:latin typeface="+mn-lt"/>
              <a:ea typeface="+mn-ea"/>
              <a:cs typeface="+mn-cs"/>
            </a:rPr>
            <a:t>名となっている。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今後も組織・機構の再編等を考慮しながら、適正な定員管理に努める。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78881</xdr:rowOff>
    </xdr:from>
    <xdr:to>
      <xdr:col>81</xdr:col>
      <xdr:colOff>44450</xdr:colOff>
      <xdr:row>59</xdr:row>
      <xdr:rowOff>88265</xdr:rowOff>
    </xdr:to>
    <xdr:cxnSp macro="">
      <xdr:nvCxnSpPr>
        <xdr:cNvPr id="321" name="直線コネクタ 320"/>
        <xdr:cNvCxnSpPr/>
      </xdr:nvCxnSpPr>
      <xdr:spPr>
        <a:xfrm>
          <a:off x="16179800" y="10194431"/>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69497</xdr:rowOff>
    </xdr:from>
    <xdr:to>
      <xdr:col>77</xdr:col>
      <xdr:colOff>44450</xdr:colOff>
      <xdr:row>59</xdr:row>
      <xdr:rowOff>78881</xdr:rowOff>
    </xdr:to>
    <xdr:cxnSp macro="">
      <xdr:nvCxnSpPr>
        <xdr:cNvPr id="324" name="直線コネクタ 323"/>
        <xdr:cNvCxnSpPr/>
      </xdr:nvCxnSpPr>
      <xdr:spPr>
        <a:xfrm>
          <a:off x="15290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62795</xdr:rowOff>
    </xdr:from>
    <xdr:to>
      <xdr:col>72</xdr:col>
      <xdr:colOff>203200</xdr:colOff>
      <xdr:row>59</xdr:row>
      <xdr:rowOff>69497</xdr:rowOff>
    </xdr:to>
    <xdr:cxnSp macro="">
      <xdr:nvCxnSpPr>
        <xdr:cNvPr id="327" name="直線コネクタ 326"/>
        <xdr:cNvCxnSpPr/>
      </xdr:nvCxnSpPr>
      <xdr:spPr>
        <a:xfrm>
          <a:off x="14401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62795</xdr:rowOff>
    </xdr:from>
    <xdr:to>
      <xdr:col>68</xdr:col>
      <xdr:colOff>152400</xdr:colOff>
      <xdr:row>59</xdr:row>
      <xdr:rowOff>73519</xdr:rowOff>
    </xdr:to>
    <xdr:cxnSp macro="">
      <xdr:nvCxnSpPr>
        <xdr:cNvPr id="330" name="直線コネクタ 329"/>
        <xdr:cNvCxnSpPr/>
      </xdr:nvCxnSpPr>
      <xdr:spPr>
        <a:xfrm flipV="1">
          <a:off x="13512800" y="1017834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40" name="楕円 339"/>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53992</xdr:rowOff>
    </xdr:from>
    <xdr:ext cx="762000" cy="259045"/>
    <xdr:sp macro="" textlink="">
      <xdr:nvSpPr>
        <xdr:cNvPr id="341"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28081</xdr:rowOff>
    </xdr:from>
    <xdr:to>
      <xdr:col>77</xdr:col>
      <xdr:colOff>95250</xdr:colOff>
      <xdr:row>59</xdr:row>
      <xdr:rowOff>129681</xdr:rowOff>
    </xdr:to>
    <xdr:sp macro="" textlink="">
      <xdr:nvSpPr>
        <xdr:cNvPr id="342" name="楕円 341"/>
        <xdr:cNvSpPr/>
      </xdr:nvSpPr>
      <xdr:spPr>
        <a:xfrm>
          <a:off x="16129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139858</xdr:rowOff>
    </xdr:from>
    <xdr:ext cx="736600" cy="259045"/>
    <xdr:sp macro="" textlink="">
      <xdr:nvSpPr>
        <xdr:cNvPr id="343" name="テキスト ボックス 342"/>
        <xdr:cNvSpPr txBox="1"/>
      </xdr:nvSpPr>
      <xdr:spPr>
        <a:xfrm>
          <a:off x="15798800" y="991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18697</xdr:rowOff>
    </xdr:from>
    <xdr:to>
      <xdr:col>73</xdr:col>
      <xdr:colOff>44450</xdr:colOff>
      <xdr:row>59</xdr:row>
      <xdr:rowOff>120297</xdr:rowOff>
    </xdr:to>
    <xdr:sp macro="" textlink="">
      <xdr:nvSpPr>
        <xdr:cNvPr id="344" name="楕円 343"/>
        <xdr:cNvSpPr/>
      </xdr:nvSpPr>
      <xdr:spPr>
        <a:xfrm>
          <a:off x="15240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130474</xdr:rowOff>
    </xdr:from>
    <xdr:ext cx="762000" cy="259045"/>
    <xdr:sp macro="" textlink="">
      <xdr:nvSpPr>
        <xdr:cNvPr id="345" name="テキスト ボックス 344"/>
        <xdr:cNvSpPr txBox="1"/>
      </xdr:nvSpPr>
      <xdr:spPr>
        <a:xfrm>
          <a:off x="14909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11995</xdr:rowOff>
    </xdr:from>
    <xdr:to>
      <xdr:col>68</xdr:col>
      <xdr:colOff>203200</xdr:colOff>
      <xdr:row>59</xdr:row>
      <xdr:rowOff>113595</xdr:rowOff>
    </xdr:to>
    <xdr:sp macro="" textlink="">
      <xdr:nvSpPr>
        <xdr:cNvPr id="346" name="楕円 345"/>
        <xdr:cNvSpPr/>
      </xdr:nvSpPr>
      <xdr:spPr>
        <a:xfrm>
          <a:off x="14351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123772</xdr:rowOff>
    </xdr:from>
    <xdr:ext cx="762000" cy="259045"/>
    <xdr:sp macro="" textlink="">
      <xdr:nvSpPr>
        <xdr:cNvPr id="347" name="テキスト ボックス 346"/>
        <xdr:cNvSpPr txBox="1"/>
      </xdr:nvSpPr>
      <xdr:spPr>
        <a:xfrm>
          <a:off x="14020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22719</xdr:rowOff>
    </xdr:from>
    <xdr:to>
      <xdr:col>64</xdr:col>
      <xdr:colOff>152400</xdr:colOff>
      <xdr:row>59</xdr:row>
      <xdr:rowOff>124319</xdr:rowOff>
    </xdr:to>
    <xdr:sp macro="" textlink="">
      <xdr:nvSpPr>
        <xdr:cNvPr id="348" name="楕円 347"/>
        <xdr:cNvSpPr/>
      </xdr:nvSpPr>
      <xdr:spPr>
        <a:xfrm>
          <a:off x="13462000" y="101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134496</xdr:rowOff>
    </xdr:from>
    <xdr:ext cx="762000" cy="259045"/>
    <xdr:sp macro="" textlink="">
      <xdr:nvSpPr>
        <xdr:cNvPr id="349" name="テキスト ボックス 348"/>
        <xdr:cNvSpPr txBox="1"/>
      </xdr:nvSpPr>
      <xdr:spPr>
        <a:xfrm>
          <a:off x="13131800" y="99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実質公債費率は、全国平均より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％低く、類似団体平均より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％低い水準となっている。しかしながら、前年度と比較すると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％上昇している。</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分母の標準財政規模は、前年度比</a:t>
          </a:r>
          <a:r>
            <a:rPr kumimoji="1" lang="en-US" altLang="ja-JP" sz="1100">
              <a:solidFill>
                <a:sysClr val="windowText" lastClr="000000"/>
              </a:solidFill>
              <a:effectLst/>
              <a:latin typeface="+mn-lt"/>
              <a:ea typeface="+mn-ea"/>
              <a:cs typeface="+mn-cs"/>
            </a:rPr>
            <a:t>263,897</a:t>
          </a:r>
          <a:r>
            <a:rPr kumimoji="1" lang="ja-JP" altLang="ja-JP" sz="1100">
              <a:solidFill>
                <a:sysClr val="windowText" lastClr="000000"/>
              </a:solidFill>
              <a:effectLst/>
              <a:latin typeface="+mn-lt"/>
              <a:ea typeface="+mn-ea"/>
              <a:cs typeface="+mn-cs"/>
            </a:rPr>
            <a:t>千円増額し、分子の公債費は、大型事業である</a:t>
          </a:r>
          <a:r>
            <a:rPr kumimoji="1" lang="ja-JP" altLang="en-US" sz="1100">
              <a:solidFill>
                <a:sysClr val="windowText" lastClr="000000"/>
              </a:solidFill>
              <a:effectLst/>
              <a:latin typeface="+mn-lt"/>
              <a:ea typeface="+mn-ea"/>
              <a:cs typeface="+mn-cs"/>
            </a:rPr>
            <a:t>新庁舎</a:t>
          </a:r>
          <a:r>
            <a:rPr kumimoji="1" lang="ja-JP" altLang="ja-JP" sz="1100">
              <a:solidFill>
                <a:sysClr val="windowText" lastClr="000000"/>
              </a:solidFill>
              <a:effectLst/>
              <a:latin typeface="+mn-lt"/>
              <a:ea typeface="+mn-ea"/>
              <a:cs typeface="+mn-cs"/>
            </a:rPr>
            <a:t>建設事業や臨時財政対策債の償還が始まったことにより前年度比</a:t>
          </a:r>
          <a:r>
            <a:rPr kumimoji="1" lang="en-US" altLang="ja-JP" sz="1100">
              <a:solidFill>
                <a:sysClr val="windowText" lastClr="000000"/>
              </a:solidFill>
              <a:effectLst/>
              <a:latin typeface="+mn-lt"/>
              <a:ea typeface="+mn-ea"/>
              <a:cs typeface="+mn-cs"/>
            </a:rPr>
            <a:t>51,331</a:t>
          </a:r>
          <a:r>
            <a:rPr kumimoji="1" lang="ja-JP" altLang="ja-JP" sz="1100">
              <a:solidFill>
                <a:sysClr val="windowText" lastClr="000000"/>
              </a:solidFill>
              <a:effectLst/>
              <a:latin typeface="+mn-lt"/>
              <a:ea typeface="+mn-ea"/>
              <a:cs typeface="+mn-cs"/>
            </a:rPr>
            <a:t>千円増額していることなどがあげられる。今後も</a:t>
          </a:r>
          <a:r>
            <a:rPr kumimoji="1" lang="ja-JP" altLang="en-US" sz="1100">
              <a:solidFill>
                <a:sysClr val="windowText" lastClr="000000"/>
              </a:solidFill>
              <a:effectLst/>
              <a:latin typeface="+mn-lt"/>
              <a:ea typeface="+mn-ea"/>
              <a:cs typeface="+mn-cs"/>
            </a:rPr>
            <a:t>衛生センター建設事業などの</a:t>
          </a:r>
          <a:r>
            <a:rPr kumimoji="1" lang="ja-JP" altLang="ja-JP" sz="1100">
              <a:solidFill>
                <a:sysClr val="windowText" lastClr="000000"/>
              </a:solidFill>
              <a:effectLst/>
              <a:latin typeface="+mn-lt"/>
              <a:ea typeface="+mn-ea"/>
              <a:cs typeface="+mn-cs"/>
            </a:rPr>
            <a:t>大型事業によ</a:t>
          </a:r>
          <a:r>
            <a:rPr kumimoji="1" lang="ja-JP" altLang="ja-JP" sz="1100">
              <a:solidFill>
                <a:schemeClr val="dk1"/>
              </a:solidFill>
              <a:effectLst/>
              <a:latin typeface="+mn-lt"/>
              <a:ea typeface="+mn-ea"/>
              <a:cs typeface="+mn-cs"/>
            </a:rPr>
            <a:t>る借入を予定しているが、償還財源が確保されている有利な起債の発行に努める。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159173</xdr:rowOff>
    </xdr:to>
    <xdr:cxnSp macro="">
      <xdr:nvCxnSpPr>
        <xdr:cNvPr id="382" name="直線コネクタ 381"/>
        <xdr:cNvCxnSpPr/>
      </xdr:nvCxnSpPr>
      <xdr:spPr>
        <a:xfrm>
          <a:off x="16179800" y="69769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118956</xdr:rowOff>
    </xdr:to>
    <xdr:cxnSp macro="">
      <xdr:nvCxnSpPr>
        <xdr:cNvPr id="385" name="直線コネクタ 384"/>
        <xdr:cNvCxnSpPr/>
      </xdr:nvCxnSpPr>
      <xdr:spPr>
        <a:xfrm>
          <a:off x="15290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86783</xdr:rowOff>
    </xdr:to>
    <xdr:cxnSp macro="">
      <xdr:nvCxnSpPr>
        <xdr:cNvPr id="388" name="直線コネクタ 387"/>
        <xdr:cNvCxnSpPr/>
      </xdr:nvCxnSpPr>
      <xdr:spPr>
        <a:xfrm>
          <a:off x="14401800" y="684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161713</xdr:rowOff>
    </xdr:to>
    <xdr:cxnSp macro="">
      <xdr:nvCxnSpPr>
        <xdr:cNvPr id="391" name="直線コネクタ 390"/>
        <xdr:cNvCxnSpPr/>
      </xdr:nvCxnSpPr>
      <xdr:spPr>
        <a:xfrm>
          <a:off x="13512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1" name="楕円 400"/>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2"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3" name="楕円 40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4" name="テキスト ボックス 40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5" name="楕円 404"/>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6" name="テキスト ボックス 405"/>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7" name="楕円 406"/>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8" name="テキスト ボックス 407"/>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9" name="楕円 408"/>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10" name="テキスト ボックス 409"/>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衛生センター建設</a:t>
          </a:r>
          <a:r>
            <a:rPr kumimoji="1" lang="ja-JP" altLang="ja-JP" sz="1100">
              <a:solidFill>
                <a:schemeClr val="dk1"/>
              </a:solidFill>
              <a:effectLst/>
              <a:latin typeface="+mn-lt"/>
              <a:ea typeface="+mn-ea"/>
              <a:cs typeface="+mn-cs"/>
            </a:rPr>
            <a:t>事業などの大型事業により多額の借入を行っていくため、それ以外の時期においては、これまで通り適切な起債の発行及び基金の積立に努める。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％となっており、全国平均より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％低く、類似団体平均より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一般管理人件費が</a:t>
          </a:r>
          <a:r>
            <a:rPr kumimoji="1" lang="en-US" altLang="ja-JP" sz="1100">
              <a:solidFill>
                <a:sysClr val="windowText" lastClr="000000"/>
              </a:solidFill>
              <a:effectLst/>
              <a:latin typeface="+mn-lt"/>
              <a:ea typeface="+mn-ea"/>
              <a:cs typeface="+mn-cs"/>
            </a:rPr>
            <a:t>39,921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児童福祉総務</a:t>
          </a:r>
          <a:r>
            <a:rPr kumimoji="1" lang="ja-JP" altLang="ja-JP" sz="1100">
              <a:solidFill>
                <a:sysClr val="windowText" lastClr="000000"/>
              </a:solidFill>
              <a:effectLst/>
              <a:latin typeface="+mn-lt"/>
              <a:ea typeface="+mn-ea"/>
              <a:cs typeface="+mn-cs"/>
            </a:rPr>
            <a:t>事業が</a:t>
          </a:r>
          <a:r>
            <a:rPr kumimoji="1" lang="en-US" altLang="ja-JP" sz="1100">
              <a:solidFill>
                <a:sysClr val="windowText" lastClr="000000"/>
              </a:solidFill>
              <a:effectLst/>
              <a:latin typeface="+mn-lt"/>
              <a:ea typeface="+mn-ea"/>
              <a:cs typeface="+mn-cs"/>
            </a:rPr>
            <a:t>11,082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額した</a:t>
          </a:r>
          <a:r>
            <a:rPr kumimoji="1" lang="ja-JP" altLang="en-US" sz="1100">
              <a:solidFill>
                <a:sysClr val="windowText" lastClr="000000"/>
              </a:solidFill>
              <a:effectLst/>
              <a:latin typeface="+mn-lt"/>
              <a:ea typeface="+mn-ea"/>
              <a:cs typeface="+mn-cs"/>
            </a:rPr>
            <a:t>が、分母である経常一般財源も増額したためである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107950</xdr:rowOff>
    </xdr:to>
    <xdr:cxnSp macro="">
      <xdr:nvCxnSpPr>
        <xdr:cNvPr id="68" name="直線コネクタ 67"/>
        <xdr:cNvCxnSpPr/>
      </xdr:nvCxnSpPr>
      <xdr:spPr>
        <a:xfrm flipV="1">
          <a:off x="3987800" y="604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12700</xdr:rowOff>
    </xdr:to>
    <xdr:cxnSp macro="">
      <xdr:nvCxnSpPr>
        <xdr:cNvPr id="71" name="直線コネクタ 70"/>
        <xdr:cNvCxnSpPr/>
      </xdr:nvCxnSpPr>
      <xdr:spPr>
        <a:xfrm flipV="1">
          <a:off x="3098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23586</xdr:rowOff>
    </xdr:to>
    <xdr:cxnSp macro="">
      <xdr:nvCxnSpPr>
        <xdr:cNvPr id="74" name="直線コネクタ 73"/>
        <xdr:cNvCxnSpPr/>
      </xdr:nvCxnSpPr>
      <xdr:spPr>
        <a:xfrm flipV="1">
          <a:off x="2209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36</xdr:row>
      <xdr:rowOff>23586</xdr:rowOff>
    </xdr:to>
    <xdr:cxnSp macro="">
      <xdr:nvCxnSpPr>
        <xdr:cNvPr id="77" name="直線コネクタ 76"/>
        <xdr:cNvCxnSpPr/>
      </xdr:nvCxnSpPr>
      <xdr:spPr>
        <a:xfrm>
          <a:off x="1320800" y="614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全国平均や類似団体平均と比べ物件費の数値が高くなっているのは、人件費からの民間委託を段階的に実施してきた結果である。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％となった。要因としては、</a:t>
          </a:r>
          <a:r>
            <a:rPr kumimoji="1" lang="ja-JP" altLang="en-US" sz="1100">
              <a:solidFill>
                <a:sysClr val="windowText" lastClr="000000"/>
              </a:solidFill>
              <a:effectLst/>
              <a:latin typeface="+mn-lt"/>
              <a:ea typeface="+mn-ea"/>
              <a:cs typeface="+mn-cs"/>
            </a:rPr>
            <a:t>予防接種事業</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47,479</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小学校教育振興</a:t>
          </a:r>
          <a:r>
            <a:rPr kumimoji="1" lang="ja-JP" altLang="ja-JP" sz="1100">
              <a:solidFill>
                <a:sysClr val="windowText" lastClr="000000"/>
              </a:solidFill>
              <a:effectLst/>
              <a:latin typeface="+mn-lt"/>
              <a:ea typeface="+mn-ea"/>
              <a:cs typeface="+mn-cs"/>
            </a:rPr>
            <a:t>事業が</a:t>
          </a:r>
          <a:r>
            <a:rPr kumimoji="1" lang="en-US" altLang="ja-JP" sz="1100">
              <a:solidFill>
                <a:sysClr val="windowText" lastClr="000000"/>
              </a:solidFill>
              <a:effectLst/>
              <a:latin typeface="+mn-lt"/>
              <a:ea typeface="+mn-ea"/>
              <a:cs typeface="+mn-cs"/>
            </a:rPr>
            <a:t>35,765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額したことなどが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今後も必要最低限の支出となるよう抑制に努める。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92710</xdr:rowOff>
    </xdr:to>
    <xdr:cxnSp macro="">
      <xdr:nvCxnSpPr>
        <xdr:cNvPr id="129" name="直線コネクタ 128"/>
        <xdr:cNvCxnSpPr/>
      </xdr:nvCxnSpPr>
      <xdr:spPr>
        <a:xfrm flipV="1">
          <a:off x="15671800" y="31521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92710</xdr:rowOff>
    </xdr:to>
    <xdr:cxnSp macro="">
      <xdr:nvCxnSpPr>
        <xdr:cNvPr id="132" name="直線コネクタ 131"/>
        <xdr:cNvCxnSpPr/>
      </xdr:nvCxnSpPr>
      <xdr:spPr>
        <a:xfrm>
          <a:off x="14782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46990</xdr:rowOff>
    </xdr:to>
    <xdr:cxnSp macro="">
      <xdr:nvCxnSpPr>
        <xdr:cNvPr id="135" name="直線コネクタ 134"/>
        <xdr:cNvCxnSpPr/>
      </xdr:nvCxnSpPr>
      <xdr:spPr>
        <a:xfrm>
          <a:off x="13893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149860</xdr:rowOff>
    </xdr:to>
    <xdr:cxnSp macro="">
      <xdr:nvCxnSpPr>
        <xdr:cNvPr id="138" name="直線コネクタ 137"/>
        <xdr:cNvCxnSpPr/>
      </xdr:nvCxnSpPr>
      <xdr:spPr>
        <a:xfrm>
          <a:off x="13004800" y="319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8" name="楕円 147"/>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9"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50" name="楕円 149"/>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51" name="テキスト ボックス 150"/>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2" name="楕円 151"/>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3" name="テキスト ボックス 152"/>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4" name="楕円 153"/>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5" name="テキスト ボックス 154"/>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6" name="楕円 155"/>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7" name="テキスト ボックス 156"/>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％となっており、全国平均より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％低いものの、類似団体平均より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障がい福祉事業が</a:t>
          </a:r>
          <a:r>
            <a:rPr kumimoji="1" lang="en-US" altLang="ja-JP" sz="1100">
              <a:solidFill>
                <a:sysClr val="windowText" lastClr="000000"/>
              </a:solidFill>
              <a:effectLst/>
              <a:latin typeface="+mn-lt"/>
              <a:ea typeface="+mn-ea"/>
              <a:cs typeface="+mn-cs"/>
            </a:rPr>
            <a:t>9,750</a:t>
          </a:r>
          <a:r>
            <a:rPr kumimoji="1" lang="ja-JP" altLang="en-US" sz="1100">
              <a:solidFill>
                <a:sysClr val="windowText" lastClr="000000"/>
              </a:solidFill>
              <a:effectLst/>
              <a:latin typeface="+mn-lt"/>
              <a:ea typeface="+mn-ea"/>
              <a:cs typeface="+mn-cs"/>
            </a:rPr>
            <a:t>千円増額、母子父子福祉事業が</a:t>
          </a:r>
          <a:r>
            <a:rPr kumimoji="1" lang="en-US" altLang="ja-JP" sz="1100">
              <a:solidFill>
                <a:sysClr val="windowText" lastClr="000000"/>
              </a:solidFill>
              <a:effectLst/>
              <a:latin typeface="+mn-lt"/>
              <a:ea typeface="+mn-ea"/>
              <a:cs typeface="+mn-cs"/>
            </a:rPr>
            <a:t>3,403</a:t>
          </a:r>
          <a:r>
            <a:rPr kumimoji="1" lang="ja-JP" altLang="en-US" sz="1100">
              <a:solidFill>
                <a:sysClr val="windowText" lastClr="000000"/>
              </a:solidFill>
              <a:effectLst/>
              <a:latin typeface="+mn-lt"/>
              <a:ea typeface="+mn-ea"/>
              <a:cs typeface="+mn-cs"/>
            </a:rPr>
            <a:t>千円増額したものの、小学校教育振興</a:t>
          </a:r>
          <a:r>
            <a:rPr kumimoji="1" lang="ja-JP" altLang="ja-JP" sz="1100">
              <a:solidFill>
                <a:sysClr val="windowText" lastClr="000000"/>
              </a:solidFill>
              <a:effectLst/>
              <a:latin typeface="+mn-lt"/>
              <a:ea typeface="+mn-ea"/>
              <a:cs typeface="+mn-cs"/>
            </a:rPr>
            <a:t>事業が</a:t>
          </a:r>
          <a:r>
            <a:rPr kumimoji="1" lang="en-US" altLang="ja-JP" sz="1100">
              <a:solidFill>
                <a:sysClr val="windowText" lastClr="000000"/>
              </a:solidFill>
              <a:effectLst/>
              <a:latin typeface="+mn-lt"/>
              <a:ea typeface="+mn-ea"/>
              <a:cs typeface="+mn-cs"/>
            </a:rPr>
            <a:t>7,327</a:t>
          </a:r>
          <a:r>
            <a:rPr kumimoji="1" lang="ja-JP" altLang="ja-JP" sz="1100">
              <a:solidFill>
                <a:sysClr val="windowText" lastClr="000000"/>
              </a:solidFill>
              <a:effectLst/>
              <a:latin typeface="+mn-lt"/>
              <a:ea typeface="+mn-ea"/>
              <a:cs typeface="+mn-cs"/>
            </a:rPr>
            <a:t>千円減額、</a:t>
          </a:r>
          <a:r>
            <a:rPr kumimoji="1" lang="ja-JP" altLang="en-US" sz="1100">
              <a:solidFill>
                <a:sysClr val="windowText" lastClr="000000"/>
              </a:solidFill>
              <a:effectLst/>
              <a:latin typeface="+mn-lt"/>
              <a:ea typeface="+mn-ea"/>
              <a:cs typeface="+mn-cs"/>
            </a:rPr>
            <a:t>中</a:t>
          </a:r>
          <a:r>
            <a:rPr kumimoji="1" lang="ja-JP" altLang="ja-JP" sz="1100">
              <a:solidFill>
                <a:sysClr val="windowText" lastClr="000000"/>
              </a:solidFill>
              <a:effectLst/>
              <a:latin typeface="+mn-lt"/>
              <a:ea typeface="+mn-ea"/>
              <a:cs typeface="+mn-cs"/>
            </a:rPr>
            <a:t>学校教育振興事業が</a:t>
          </a:r>
          <a:r>
            <a:rPr kumimoji="1" lang="en-US" altLang="ja-JP" sz="1100">
              <a:solidFill>
                <a:sysClr val="windowText" lastClr="000000"/>
              </a:solidFill>
              <a:effectLst/>
              <a:latin typeface="+mn-lt"/>
              <a:ea typeface="+mn-ea"/>
              <a:cs typeface="+mn-cs"/>
            </a:rPr>
            <a:t>6,278</a:t>
          </a:r>
          <a:r>
            <a:rPr kumimoji="1" lang="ja-JP" altLang="ja-JP" sz="1100">
              <a:solidFill>
                <a:sysClr val="windowText" lastClr="000000"/>
              </a:solidFill>
              <a:effectLst/>
              <a:latin typeface="+mn-lt"/>
              <a:ea typeface="+mn-ea"/>
              <a:cs typeface="+mn-cs"/>
            </a:rPr>
            <a:t>千円減額したことなどがあげられる。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本町での支出割合が大きい扶助費について、今後は必要最低限の支出となるように経費抑制を図っていく。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63500</xdr:rowOff>
    </xdr:to>
    <xdr:cxnSp macro="">
      <xdr:nvCxnSpPr>
        <xdr:cNvPr id="190" name="直線コネクタ 189"/>
        <xdr:cNvCxnSpPr/>
      </xdr:nvCxnSpPr>
      <xdr:spPr>
        <a:xfrm flipV="1">
          <a:off x="3987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101600</xdr:rowOff>
    </xdr:to>
    <xdr:cxnSp macro="">
      <xdr:nvCxnSpPr>
        <xdr:cNvPr id="193" name="直線コネクタ 192"/>
        <xdr:cNvCxnSpPr/>
      </xdr:nvCxnSpPr>
      <xdr:spPr>
        <a:xfrm flipV="1">
          <a:off x="3098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6350</xdr:rowOff>
    </xdr:to>
    <xdr:cxnSp macro="">
      <xdr:nvCxnSpPr>
        <xdr:cNvPr id="196" name="直線コネクタ 195"/>
        <xdr:cNvCxnSpPr/>
      </xdr:nvCxnSpPr>
      <xdr:spPr>
        <a:xfrm flipV="1">
          <a:off x="2209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6350</xdr:rowOff>
    </xdr:to>
    <xdr:cxnSp macro="">
      <xdr:nvCxnSpPr>
        <xdr:cNvPr id="199" name="直線コネクタ 198"/>
        <xdr:cNvCxnSpPr/>
      </xdr:nvCxnSpPr>
      <xdr:spPr>
        <a:xfrm>
          <a:off x="1320800" y="991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5" name="楕円 214"/>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6" name="テキスト ボックス 215"/>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その他に係る経常収支比率は、類似団体と同水準となっているが、前年度比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ysClr val="windowText" lastClr="000000"/>
              </a:solidFill>
              <a:effectLst/>
              <a:latin typeface="+mn-lt"/>
              <a:ea typeface="+mn-ea"/>
              <a:cs typeface="+mn-cs"/>
            </a:rPr>
            <a:t>要因としては、特別会計（国民健康保険、後期高齢者医療、介護保険）に対する繰出金が</a:t>
          </a:r>
          <a:r>
            <a:rPr kumimoji="1" lang="en-US" altLang="ja-JP" sz="1100">
              <a:solidFill>
                <a:sysClr val="windowText" lastClr="000000"/>
              </a:solidFill>
              <a:effectLst/>
              <a:latin typeface="+mn-lt"/>
              <a:ea typeface="+mn-ea"/>
              <a:cs typeface="+mn-cs"/>
            </a:rPr>
            <a:t>34,092</a:t>
          </a:r>
          <a:r>
            <a:rPr kumimoji="1" lang="ja-JP" altLang="ja-JP" sz="1100">
              <a:solidFill>
                <a:sysClr val="windowText" lastClr="000000"/>
              </a:solidFill>
              <a:effectLst/>
              <a:latin typeface="+mn-lt"/>
              <a:ea typeface="+mn-ea"/>
              <a:cs typeface="+mn-cs"/>
            </a:rPr>
            <a:t>千円増額した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分母である経常一般財源も増額したためである。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16510</xdr:rowOff>
    </xdr:to>
    <xdr:cxnSp macro="">
      <xdr:nvCxnSpPr>
        <xdr:cNvPr id="251" name="直線コネクタ 250"/>
        <xdr:cNvCxnSpPr/>
      </xdr:nvCxnSpPr>
      <xdr:spPr>
        <a:xfrm flipV="1">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16510</xdr:rowOff>
    </xdr:to>
    <xdr:cxnSp macro="">
      <xdr:nvCxnSpPr>
        <xdr:cNvPr id="254" name="直線コネクタ 253"/>
        <xdr:cNvCxnSpPr/>
      </xdr:nvCxnSpPr>
      <xdr:spPr>
        <a:xfrm>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149860</xdr:rowOff>
    </xdr:to>
    <xdr:cxnSp macro="">
      <xdr:nvCxnSpPr>
        <xdr:cNvPr id="257" name="直線コネクタ 256"/>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60" name="直線コネクタ 259"/>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2" name="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3" name="テキスト ボックス 272"/>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補助金については、事業効果や存続性等その必要性について十分審査し、年次的な実績主義を原則として、補助金の整理合理化を実施してきた。その結果、前年度比▲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％となり、類似団体より</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％低い水準となっている。</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常備消防費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6,952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観光費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4,123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額した</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分母である経常一般財源も増額したためである。</a:t>
          </a:r>
          <a:endParaRPr lang="ja-JP" altLang="ja-JP">
            <a:effectLst/>
          </a:endParaRPr>
        </a:p>
        <a:p>
          <a:r>
            <a:rPr kumimoji="1" lang="ja-JP" altLang="ja-JP" sz="1100">
              <a:solidFill>
                <a:schemeClr val="dk1"/>
              </a:solidFill>
              <a:effectLst/>
              <a:latin typeface="+mn-lt"/>
              <a:ea typeface="+mn-ea"/>
              <a:cs typeface="+mn-cs"/>
            </a:rPr>
            <a:t>今後も、徹底した事業の見直しを図っていく。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34</xdr:row>
      <xdr:rowOff>157480</xdr:rowOff>
    </xdr:to>
    <xdr:cxnSp macro="">
      <xdr:nvCxnSpPr>
        <xdr:cNvPr id="312" name="直線コネクタ 311"/>
        <xdr:cNvCxnSpPr/>
      </xdr:nvCxnSpPr>
      <xdr:spPr>
        <a:xfrm flipV="1">
          <a:off x="15671800" y="594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8890</xdr:rowOff>
    </xdr:to>
    <xdr:cxnSp macro="">
      <xdr:nvCxnSpPr>
        <xdr:cNvPr id="315" name="直線コネクタ 314"/>
        <xdr:cNvCxnSpPr/>
      </xdr:nvCxnSpPr>
      <xdr:spPr>
        <a:xfrm flipV="1">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8890</xdr:rowOff>
    </xdr:to>
    <xdr:cxnSp macro="">
      <xdr:nvCxnSpPr>
        <xdr:cNvPr id="318" name="直線コネクタ 317"/>
        <xdr:cNvCxnSpPr/>
      </xdr:nvCxnSpPr>
      <xdr:spPr>
        <a:xfrm>
          <a:off x="13893800" y="600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21" name="直線コネクタ 320"/>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31" name="楕円 330"/>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85107</xdr:rowOff>
    </xdr:from>
    <xdr:ext cx="762000" cy="259045"/>
    <xdr:sp macro="" textlink="">
      <xdr:nvSpPr>
        <xdr:cNvPr id="332" name="補助費等該当値テキスト"/>
        <xdr:cNvSpPr txBox="1"/>
      </xdr:nvSpPr>
      <xdr:spPr>
        <a:xfrm>
          <a:off x="16598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3" name="楕円 332"/>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34" name="テキスト ボックス 333"/>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5" name="楕円 33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6" name="テキスト ボックス 33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公債費は、新規地方債発行限度額を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億円と設定して抑制し、適正化に努めてきた結果、全国平均より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％低く、類似団体平均より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％低い水準となっている。</a:t>
          </a:r>
          <a:endParaRPr lang="ja-JP" altLang="ja-JP" sz="1400">
            <a:effectLst/>
          </a:endParaRPr>
        </a:p>
        <a:p>
          <a:r>
            <a:rPr kumimoji="1" lang="ja-JP" altLang="ja-JP" sz="1100">
              <a:solidFill>
                <a:schemeClr val="dk1"/>
              </a:solidFill>
              <a:effectLst/>
              <a:latin typeface="+mn-lt"/>
              <a:ea typeface="+mn-ea"/>
              <a:cs typeface="+mn-cs"/>
            </a:rPr>
            <a:t>今後は大型事業の借入による返済が始まることから、上昇していくことが予想されるが、公共施設等管理計画に則り、施設の統廃合や長寿命化を図り、地方債発行の抑制に努める。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122428</xdr:rowOff>
    </xdr:to>
    <xdr:cxnSp macro="">
      <xdr:nvCxnSpPr>
        <xdr:cNvPr id="370" name="直線コネクタ 369"/>
        <xdr:cNvCxnSpPr/>
      </xdr:nvCxnSpPr>
      <xdr:spPr>
        <a:xfrm flipV="1">
          <a:off x="3987800" y="13148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122428</xdr:rowOff>
    </xdr:to>
    <xdr:cxnSp macro="">
      <xdr:nvCxnSpPr>
        <xdr:cNvPr id="373" name="直線コネクタ 372"/>
        <xdr:cNvCxnSpPr/>
      </xdr:nvCxnSpPr>
      <xdr:spPr>
        <a:xfrm>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76" name="直線コネクタ 375"/>
        <xdr:cNvCxnSpPr/>
      </xdr:nvCxnSpPr>
      <xdr:spPr>
        <a:xfrm>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108713</xdr:rowOff>
    </xdr:to>
    <xdr:cxnSp macro="">
      <xdr:nvCxnSpPr>
        <xdr:cNvPr id="379" name="直線コネクタ 378"/>
        <xdr:cNvCxnSpPr/>
      </xdr:nvCxnSpPr>
      <xdr:spPr>
        <a:xfrm>
          <a:off x="1320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9" name="楕円 388"/>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0"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3" name="楕円 392"/>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4" name="テキスト ボックス 393"/>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5" name="楕円 394"/>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6" name="テキスト ボックス 395"/>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7" name="楕円 396"/>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8" name="テキスト ボックス 397"/>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公債費以外の経常収支比率は、前年度比▲</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％となったが、類似団体より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％高い状況となっている。</a:t>
          </a:r>
          <a:endParaRPr lang="ja-JP" altLang="ja-JP" sz="1400">
            <a:effectLst/>
          </a:endParaRPr>
        </a:p>
        <a:p>
          <a:r>
            <a:rPr kumimoji="1" lang="ja-JP" altLang="ja-JP" sz="1100">
              <a:solidFill>
                <a:schemeClr val="dk1"/>
              </a:solidFill>
              <a:effectLst/>
              <a:latin typeface="+mn-lt"/>
              <a:ea typeface="+mn-ea"/>
              <a:cs typeface="+mn-cs"/>
            </a:rPr>
            <a:t>また、扶助費については、依然として類似団体よりも高い水準となっており、今後も費用の増加が見込まれる。</a:t>
          </a:r>
          <a:endParaRPr lang="ja-JP" altLang="ja-JP" sz="1400">
            <a:effectLst/>
          </a:endParaRPr>
        </a:p>
        <a:p>
          <a:r>
            <a:rPr kumimoji="1" lang="ja-JP" altLang="ja-JP" sz="1100">
              <a:solidFill>
                <a:schemeClr val="dk1"/>
              </a:solidFill>
              <a:effectLst/>
              <a:latin typeface="+mn-lt"/>
              <a:ea typeface="+mn-ea"/>
              <a:cs typeface="+mn-cs"/>
            </a:rPr>
            <a:t>今後も行財政改革に取り組み、行政運営の効率化、行政サービスの向上のため、様々な施策の展開を図っていく。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138430</xdr:rowOff>
    </xdr:to>
    <xdr:cxnSp macro="">
      <xdr:nvCxnSpPr>
        <xdr:cNvPr id="429" name="直線コネクタ 428"/>
        <xdr:cNvCxnSpPr/>
      </xdr:nvCxnSpPr>
      <xdr:spPr>
        <a:xfrm flipV="1">
          <a:off x="15671800" y="1310690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147574</xdr:rowOff>
    </xdr:to>
    <xdr:cxnSp macro="">
      <xdr:nvCxnSpPr>
        <xdr:cNvPr id="432" name="直線コネクタ 431"/>
        <xdr:cNvCxnSpPr/>
      </xdr:nvCxnSpPr>
      <xdr:spPr>
        <a:xfrm flipV="1">
          <a:off x="14782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147574</xdr:rowOff>
    </xdr:to>
    <xdr:cxnSp macro="">
      <xdr:nvCxnSpPr>
        <xdr:cNvPr id="435" name="直線コネクタ 434"/>
        <xdr:cNvCxnSpPr/>
      </xdr:nvCxnSpPr>
      <xdr:spPr>
        <a:xfrm>
          <a:off x="13893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124713</xdr:rowOff>
    </xdr:to>
    <xdr:cxnSp macro="">
      <xdr:nvCxnSpPr>
        <xdr:cNvPr id="438" name="直線コネクタ 437"/>
        <xdr:cNvCxnSpPr/>
      </xdr:nvCxnSpPr>
      <xdr:spPr>
        <a:xfrm>
          <a:off x="13004800" y="131846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8" name="楕円 447"/>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169435</xdr:rowOff>
    </xdr:from>
    <xdr:ext cx="762000" cy="259045"/>
    <xdr:sp macro="" textlink="">
      <xdr:nvSpPr>
        <xdr:cNvPr id="449" name="公債費以外該当値テキスト"/>
        <xdr:cNvSpPr txBox="1"/>
      </xdr:nvSpPr>
      <xdr:spPr>
        <a:xfrm>
          <a:off x="165989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2" name="楕円 451"/>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3" name="テキスト ボックス 452"/>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4" name="楕円 453"/>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5" name="テキスト ボックス 454"/>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6" name="楕円 45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7" name="テキスト ボックス 456"/>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99632</xdr:rowOff>
    </xdr:from>
    <xdr:to>
      <xdr:col>29</xdr:col>
      <xdr:colOff>127000</xdr:colOff>
      <xdr:row>19</xdr:row>
      <xdr:rowOff>133604</xdr:rowOff>
    </xdr:to>
    <xdr:cxnSp macro="">
      <xdr:nvCxnSpPr>
        <xdr:cNvPr id="50" name="直線コネクタ 49"/>
        <xdr:cNvCxnSpPr/>
      </xdr:nvCxnSpPr>
      <xdr:spPr bwMode="auto">
        <a:xfrm flipV="1">
          <a:off x="5003800" y="3404807"/>
          <a:ext cx="6477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133604</xdr:rowOff>
    </xdr:from>
    <xdr:to>
      <xdr:col>26</xdr:col>
      <xdr:colOff>50800</xdr:colOff>
      <xdr:row>19</xdr:row>
      <xdr:rowOff>154800</xdr:rowOff>
    </xdr:to>
    <xdr:cxnSp macro="">
      <xdr:nvCxnSpPr>
        <xdr:cNvPr id="53" name="直線コネクタ 52"/>
        <xdr:cNvCxnSpPr/>
      </xdr:nvCxnSpPr>
      <xdr:spPr bwMode="auto">
        <a:xfrm flipV="1">
          <a:off x="43053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137935</xdr:rowOff>
    </xdr:from>
    <xdr:to>
      <xdr:col>22</xdr:col>
      <xdr:colOff>114300</xdr:colOff>
      <xdr:row>19</xdr:row>
      <xdr:rowOff>154800</xdr:rowOff>
    </xdr:to>
    <xdr:cxnSp macro="">
      <xdr:nvCxnSpPr>
        <xdr:cNvPr id="56" name="直線コネクタ 55"/>
        <xdr:cNvCxnSpPr/>
      </xdr:nvCxnSpPr>
      <xdr:spPr bwMode="auto">
        <a:xfrm>
          <a:off x="36068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137935</xdr:rowOff>
    </xdr:from>
    <xdr:to>
      <xdr:col>18</xdr:col>
      <xdr:colOff>177800</xdr:colOff>
      <xdr:row>19</xdr:row>
      <xdr:rowOff>166611</xdr:rowOff>
    </xdr:to>
    <xdr:cxnSp macro="">
      <xdr:nvCxnSpPr>
        <xdr:cNvPr id="59" name="直線コネクタ 58"/>
        <xdr:cNvCxnSpPr/>
      </xdr:nvCxnSpPr>
      <xdr:spPr bwMode="auto">
        <a:xfrm flipV="1">
          <a:off x="2908300" y="3443110"/>
          <a:ext cx="698500" cy="2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48832</xdr:rowOff>
    </xdr:from>
    <xdr:to>
      <xdr:col>29</xdr:col>
      <xdr:colOff>177800</xdr:colOff>
      <xdr:row>19</xdr:row>
      <xdr:rowOff>150432</xdr:rowOff>
    </xdr:to>
    <xdr:sp macro="" textlink="">
      <xdr:nvSpPr>
        <xdr:cNvPr id="69" name="楕円 68"/>
        <xdr:cNvSpPr/>
      </xdr:nvSpPr>
      <xdr:spPr bwMode="auto">
        <a:xfrm>
          <a:off x="56007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20909</xdr:rowOff>
    </xdr:from>
    <xdr:ext cx="762000" cy="259045"/>
    <xdr:sp macro="" textlink="">
      <xdr:nvSpPr>
        <xdr:cNvPr id="70" name="人口1人当たり決算額の推移該当値テキスト130"/>
        <xdr:cNvSpPr txBox="1"/>
      </xdr:nvSpPr>
      <xdr:spPr>
        <a:xfrm>
          <a:off x="5740400" y="332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82804</xdr:rowOff>
    </xdr:from>
    <xdr:to>
      <xdr:col>26</xdr:col>
      <xdr:colOff>101600</xdr:colOff>
      <xdr:row>20</xdr:row>
      <xdr:rowOff>12954</xdr:rowOff>
    </xdr:to>
    <xdr:sp macro="" textlink="">
      <xdr:nvSpPr>
        <xdr:cNvPr id="71" name="楕円 70"/>
        <xdr:cNvSpPr/>
      </xdr:nvSpPr>
      <xdr:spPr bwMode="auto">
        <a:xfrm>
          <a:off x="49530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169181</xdr:rowOff>
    </xdr:from>
    <xdr:ext cx="736600" cy="259045"/>
    <xdr:sp macro="" textlink="">
      <xdr:nvSpPr>
        <xdr:cNvPr id="72" name="テキスト ボックス 71"/>
        <xdr:cNvSpPr txBox="1"/>
      </xdr:nvSpPr>
      <xdr:spPr>
        <a:xfrm>
          <a:off x="4622800" y="347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104000</xdr:rowOff>
    </xdr:from>
    <xdr:to>
      <xdr:col>22</xdr:col>
      <xdr:colOff>165100</xdr:colOff>
      <xdr:row>20</xdr:row>
      <xdr:rowOff>34150</xdr:rowOff>
    </xdr:to>
    <xdr:sp macro="" textlink="">
      <xdr:nvSpPr>
        <xdr:cNvPr id="73" name="楕円 72"/>
        <xdr:cNvSpPr/>
      </xdr:nvSpPr>
      <xdr:spPr bwMode="auto">
        <a:xfrm>
          <a:off x="42545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18927</xdr:rowOff>
    </xdr:from>
    <xdr:ext cx="762000" cy="259045"/>
    <xdr:sp macro="" textlink="">
      <xdr:nvSpPr>
        <xdr:cNvPr id="74" name="テキスト ボックス 73"/>
        <xdr:cNvSpPr txBox="1"/>
      </xdr:nvSpPr>
      <xdr:spPr>
        <a:xfrm>
          <a:off x="39243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87135</xdr:rowOff>
    </xdr:from>
    <xdr:to>
      <xdr:col>19</xdr:col>
      <xdr:colOff>38100</xdr:colOff>
      <xdr:row>20</xdr:row>
      <xdr:rowOff>17285</xdr:rowOff>
    </xdr:to>
    <xdr:sp macro="" textlink="">
      <xdr:nvSpPr>
        <xdr:cNvPr id="75" name="楕円 74"/>
        <xdr:cNvSpPr/>
      </xdr:nvSpPr>
      <xdr:spPr bwMode="auto">
        <a:xfrm>
          <a:off x="35560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2062</xdr:rowOff>
    </xdr:from>
    <xdr:ext cx="762000" cy="259045"/>
    <xdr:sp macro="" textlink="">
      <xdr:nvSpPr>
        <xdr:cNvPr id="76" name="テキスト ボックス 75"/>
        <xdr:cNvSpPr txBox="1"/>
      </xdr:nvSpPr>
      <xdr:spPr>
        <a:xfrm>
          <a:off x="32258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115811</xdr:rowOff>
    </xdr:from>
    <xdr:to>
      <xdr:col>15</xdr:col>
      <xdr:colOff>101600</xdr:colOff>
      <xdr:row>20</xdr:row>
      <xdr:rowOff>45961</xdr:rowOff>
    </xdr:to>
    <xdr:sp macro="" textlink="">
      <xdr:nvSpPr>
        <xdr:cNvPr id="77" name="楕円 76"/>
        <xdr:cNvSpPr/>
      </xdr:nvSpPr>
      <xdr:spPr bwMode="auto">
        <a:xfrm>
          <a:off x="2857500" y="3420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30738</xdr:rowOff>
    </xdr:from>
    <xdr:ext cx="762000" cy="259045"/>
    <xdr:sp macro="" textlink="">
      <xdr:nvSpPr>
        <xdr:cNvPr id="78" name="テキスト ボックス 77"/>
        <xdr:cNvSpPr txBox="1"/>
      </xdr:nvSpPr>
      <xdr:spPr>
        <a:xfrm>
          <a:off x="2527300" y="350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185391</xdr:rowOff>
    </xdr:from>
    <xdr:to>
      <xdr:col>29</xdr:col>
      <xdr:colOff>127000</xdr:colOff>
      <xdr:row>35</xdr:row>
      <xdr:rowOff>286432</xdr:rowOff>
    </xdr:to>
    <xdr:cxnSp macro="">
      <xdr:nvCxnSpPr>
        <xdr:cNvPr id="113" name="直線コネクタ 112"/>
        <xdr:cNvCxnSpPr/>
      </xdr:nvCxnSpPr>
      <xdr:spPr bwMode="auto">
        <a:xfrm flipV="1">
          <a:off x="5003800" y="6795741"/>
          <a:ext cx="6477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286432</xdr:rowOff>
    </xdr:from>
    <xdr:to>
      <xdr:col>26</xdr:col>
      <xdr:colOff>50800</xdr:colOff>
      <xdr:row>35</xdr:row>
      <xdr:rowOff>324478</xdr:rowOff>
    </xdr:to>
    <xdr:cxnSp macro="">
      <xdr:nvCxnSpPr>
        <xdr:cNvPr id="116" name="直線コネクタ 115"/>
        <xdr:cNvCxnSpPr/>
      </xdr:nvCxnSpPr>
      <xdr:spPr bwMode="auto">
        <a:xfrm flipV="1">
          <a:off x="4305300" y="6896782"/>
          <a:ext cx="698500" cy="3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324478</xdr:rowOff>
    </xdr:from>
    <xdr:to>
      <xdr:col>22</xdr:col>
      <xdr:colOff>114300</xdr:colOff>
      <xdr:row>36</xdr:row>
      <xdr:rowOff>453</xdr:rowOff>
    </xdr:to>
    <xdr:cxnSp macro="">
      <xdr:nvCxnSpPr>
        <xdr:cNvPr id="119" name="直線コネクタ 118"/>
        <xdr:cNvCxnSpPr/>
      </xdr:nvCxnSpPr>
      <xdr:spPr bwMode="auto">
        <a:xfrm flipV="1">
          <a:off x="3606800" y="6934828"/>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453</xdr:rowOff>
    </xdr:from>
    <xdr:to>
      <xdr:col>18</xdr:col>
      <xdr:colOff>177800</xdr:colOff>
      <xdr:row>36</xdr:row>
      <xdr:rowOff>60543</xdr:rowOff>
    </xdr:to>
    <xdr:cxnSp macro="">
      <xdr:nvCxnSpPr>
        <xdr:cNvPr id="122" name="直線コネクタ 121"/>
        <xdr:cNvCxnSpPr/>
      </xdr:nvCxnSpPr>
      <xdr:spPr bwMode="auto">
        <a:xfrm flipV="1">
          <a:off x="2908300" y="6953703"/>
          <a:ext cx="698500" cy="6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134591</xdr:rowOff>
    </xdr:from>
    <xdr:to>
      <xdr:col>29</xdr:col>
      <xdr:colOff>177800</xdr:colOff>
      <xdr:row>35</xdr:row>
      <xdr:rowOff>236191</xdr:rowOff>
    </xdr:to>
    <xdr:sp macro="" textlink="">
      <xdr:nvSpPr>
        <xdr:cNvPr id="132" name="楕円 131"/>
        <xdr:cNvSpPr/>
      </xdr:nvSpPr>
      <xdr:spPr bwMode="auto">
        <a:xfrm>
          <a:off x="5600700" y="674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106668</xdr:rowOff>
    </xdr:from>
    <xdr:ext cx="762000" cy="259045"/>
    <xdr:sp macro="" textlink="">
      <xdr:nvSpPr>
        <xdr:cNvPr id="133" name="人口1人当たり決算額の推移該当値テキスト445"/>
        <xdr:cNvSpPr txBox="1"/>
      </xdr:nvSpPr>
      <xdr:spPr>
        <a:xfrm>
          <a:off x="5740400" y="67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235632</xdr:rowOff>
    </xdr:from>
    <xdr:to>
      <xdr:col>26</xdr:col>
      <xdr:colOff>101600</xdr:colOff>
      <xdr:row>35</xdr:row>
      <xdr:rowOff>337232</xdr:rowOff>
    </xdr:to>
    <xdr:sp macro="" textlink="">
      <xdr:nvSpPr>
        <xdr:cNvPr id="134" name="楕円 133"/>
        <xdr:cNvSpPr/>
      </xdr:nvSpPr>
      <xdr:spPr bwMode="auto">
        <a:xfrm>
          <a:off x="4953000" y="6845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322009</xdr:rowOff>
    </xdr:from>
    <xdr:ext cx="736600" cy="259045"/>
    <xdr:sp macro="" textlink="">
      <xdr:nvSpPr>
        <xdr:cNvPr id="135" name="テキスト ボックス 134"/>
        <xdr:cNvSpPr txBox="1"/>
      </xdr:nvSpPr>
      <xdr:spPr>
        <a:xfrm>
          <a:off x="4622800" y="6932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273678</xdr:rowOff>
    </xdr:from>
    <xdr:to>
      <xdr:col>22</xdr:col>
      <xdr:colOff>165100</xdr:colOff>
      <xdr:row>36</xdr:row>
      <xdr:rowOff>32378</xdr:rowOff>
    </xdr:to>
    <xdr:sp macro="" textlink="">
      <xdr:nvSpPr>
        <xdr:cNvPr id="136" name="楕円 135"/>
        <xdr:cNvSpPr/>
      </xdr:nvSpPr>
      <xdr:spPr bwMode="auto">
        <a:xfrm>
          <a:off x="4254500" y="688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17155</xdr:rowOff>
    </xdr:from>
    <xdr:ext cx="762000" cy="259045"/>
    <xdr:sp macro="" textlink="">
      <xdr:nvSpPr>
        <xdr:cNvPr id="137" name="テキスト ボックス 136"/>
        <xdr:cNvSpPr txBox="1"/>
      </xdr:nvSpPr>
      <xdr:spPr>
        <a:xfrm>
          <a:off x="3924300" y="697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292553</xdr:rowOff>
    </xdr:from>
    <xdr:to>
      <xdr:col>19</xdr:col>
      <xdr:colOff>38100</xdr:colOff>
      <xdr:row>36</xdr:row>
      <xdr:rowOff>51253</xdr:rowOff>
    </xdr:to>
    <xdr:sp macro="" textlink="">
      <xdr:nvSpPr>
        <xdr:cNvPr id="138" name="楕円 137"/>
        <xdr:cNvSpPr/>
      </xdr:nvSpPr>
      <xdr:spPr bwMode="auto">
        <a:xfrm>
          <a:off x="3556000" y="69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36030</xdr:rowOff>
    </xdr:from>
    <xdr:ext cx="762000" cy="259045"/>
    <xdr:sp macro="" textlink="">
      <xdr:nvSpPr>
        <xdr:cNvPr id="139" name="テキスト ボックス 138"/>
        <xdr:cNvSpPr txBox="1"/>
      </xdr:nvSpPr>
      <xdr:spPr>
        <a:xfrm>
          <a:off x="3225800" y="69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40" name="楕円 139"/>
        <xdr:cNvSpPr/>
      </xdr:nvSpPr>
      <xdr:spPr bwMode="auto">
        <a:xfrm>
          <a:off x="2857500" y="69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41" name="テキスト ボックス 14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63405</xdr:rowOff>
    </xdr:from>
    <xdr:to>
      <xdr:col>24</xdr:col>
      <xdr:colOff>63500</xdr:colOff>
      <xdr:row>37</xdr:row>
      <xdr:rowOff>136742</xdr:rowOff>
    </xdr:to>
    <xdr:cxnSp macro="">
      <xdr:nvCxnSpPr>
        <xdr:cNvPr id="65" name="直線コネクタ 64"/>
        <xdr:cNvCxnSpPr/>
      </xdr:nvCxnSpPr>
      <xdr:spPr>
        <a:xfrm flipV="1">
          <a:off x="3797300" y="6407055"/>
          <a:ext cx="838200" cy="7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136742</xdr:rowOff>
    </xdr:from>
    <xdr:to>
      <xdr:col>19</xdr:col>
      <xdr:colOff>177800</xdr:colOff>
      <xdr:row>37</xdr:row>
      <xdr:rowOff>144900</xdr:rowOff>
    </xdr:to>
    <xdr:cxnSp macro="">
      <xdr:nvCxnSpPr>
        <xdr:cNvPr id="68" name="直線コネクタ 67"/>
        <xdr:cNvCxnSpPr/>
      </xdr:nvCxnSpPr>
      <xdr:spPr>
        <a:xfrm flipV="1">
          <a:off x="2908300" y="6480392"/>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127698</xdr:rowOff>
    </xdr:from>
    <xdr:to>
      <xdr:col>15</xdr:col>
      <xdr:colOff>50800</xdr:colOff>
      <xdr:row>37</xdr:row>
      <xdr:rowOff>144900</xdr:rowOff>
    </xdr:to>
    <xdr:cxnSp macro="">
      <xdr:nvCxnSpPr>
        <xdr:cNvPr id="71" name="直線コネクタ 70"/>
        <xdr:cNvCxnSpPr/>
      </xdr:nvCxnSpPr>
      <xdr:spPr>
        <a:xfrm>
          <a:off x="2019300" y="647134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127698</xdr:rowOff>
    </xdr:from>
    <xdr:to>
      <xdr:col>10</xdr:col>
      <xdr:colOff>114300</xdr:colOff>
      <xdr:row>38</xdr:row>
      <xdr:rowOff>2997</xdr:rowOff>
    </xdr:to>
    <xdr:cxnSp macro="">
      <xdr:nvCxnSpPr>
        <xdr:cNvPr id="74" name="直線コネクタ 73"/>
        <xdr:cNvCxnSpPr/>
      </xdr:nvCxnSpPr>
      <xdr:spPr>
        <a:xfrm flipV="1">
          <a:off x="1130300" y="6471348"/>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12605</xdr:rowOff>
    </xdr:from>
    <xdr:to>
      <xdr:col>24</xdr:col>
      <xdr:colOff>114300</xdr:colOff>
      <xdr:row>37</xdr:row>
      <xdr:rowOff>114205</xdr:rowOff>
    </xdr:to>
    <xdr:sp macro="" textlink="">
      <xdr:nvSpPr>
        <xdr:cNvPr id="84" name="楕円 83"/>
        <xdr:cNvSpPr/>
      </xdr:nvSpPr>
      <xdr:spPr>
        <a:xfrm>
          <a:off x="45847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162482</xdr:rowOff>
    </xdr:from>
    <xdr:ext cx="534377" cy="259045"/>
    <xdr:sp macro="" textlink="">
      <xdr:nvSpPr>
        <xdr:cNvPr id="85" name="人件費該当値テキスト"/>
        <xdr:cNvSpPr txBox="1"/>
      </xdr:nvSpPr>
      <xdr:spPr>
        <a:xfrm>
          <a:off x="4686300" y="6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85942</xdr:rowOff>
    </xdr:from>
    <xdr:to>
      <xdr:col>20</xdr:col>
      <xdr:colOff>38100</xdr:colOff>
      <xdr:row>38</xdr:row>
      <xdr:rowOff>16092</xdr:rowOff>
    </xdr:to>
    <xdr:sp macro="" textlink="">
      <xdr:nvSpPr>
        <xdr:cNvPr id="86" name="楕円 85"/>
        <xdr:cNvSpPr/>
      </xdr:nvSpPr>
      <xdr:spPr>
        <a:xfrm>
          <a:off x="3746500" y="64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7220</xdr:rowOff>
    </xdr:from>
    <xdr:ext cx="534377" cy="259045"/>
    <xdr:sp macro="" textlink="">
      <xdr:nvSpPr>
        <xdr:cNvPr id="87" name="テキスト ボックス 86"/>
        <xdr:cNvSpPr txBox="1"/>
      </xdr:nvSpPr>
      <xdr:spPr>
        <a:xfrm>
          <a:off x="3530111" y="6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94100</xdr:rowOff>
    </xdr:from>
    <xdr:to>
      <xdr:col>15</xdr:col>
      <xdr:colOff>101600</xdr:colOff>
      <xdr:row>38</xdr:row>
      <xdr:rowOff>24250</xdr:rowOff>
    </xdr:to>
    <xdr:sp macro="" textlink="">
      <xdr:nvSpPr>
        <xdr:cNvPr id="88" name="楕円 87"/>
        <xdr:cNvSpPr/>
      </xdr:nvSpPr>
      <xdr:spPr>
        <a:xfrm>
          <a:off x="2857500" y="64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15377</xdr:rowOff>
    </xdr:from>
    <xdr:ext cx="534377" cy="259045"/>
    <xdr:sp macro="" textlink="">
      <xdr:nvSpPr>
        <xdr:cNvPr id="89" name="テキスト ボックス 88"/>
        <xdr:cNvSpPr txBox="1"/>
      </xdr:nvSpPr>
      <xdr:spPr>
        <a:xfrm>
          <a:off x="2641111" y="65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76898</xdr:rowOff>
    </xdr:from>
    <xdr:to>
      <xdr:col>10</xdr:col>
      <xdr:colOff>165100</xdr:colOff>
      <xdr:row>38</xdr:row>
      <xdr:rowOff>7048</xdr:rowOff>
    </xdr:to>
    <xdr:sp macro="" textlink="">
      <xdr:nvSpPr>
        <xdr:cNvPr id="90" name="楕円 89"/>
        <xdr:cNvSpPr/>
      </xdr:nvSpPr>
      <xdr:spPr>
        <a:xfrm>
          <a:off x="1968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169625</xdr:rowOff>
    </xdr:from>
    <xdr:ext cx="534377" cy="259045"/>
    <xdr:sp macro="" textlink="">
      <xdr:nvSpPr>
        <xdr:cNvPr id="91" name="テキスト ボックス 90"/>
        <xdr:cNvSpPr txBox="1"/>
      </xdr:nvSpPr>
      <xdr:spPr>
        <a:xfrm>
          <a:off x="1752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123647</xdr:rowOff>
    </xdr:from>
    <xdr:to>
      <xdr:col>6</xdr:col>
      <xdr:colOff>38100</xdr:colOff>
      <xdr:row>38</xdr:row>
      <xdr:rowOff>53797</xdr:rowOff>
    </xdr:to>
    <xdr:sp macro="" textlink="">
      <xdr:nvSpPr>
        <xdr:cNvPr id="92" name="楕円 91"/>
        <xdr:cNvSpPr/>
      </xdr:nvSpPr>
      <xdr:spPr>
        <a:xfrm>
          <a:off x="107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44924</xdr:rowOff>
    </xdr:from>
    <xdr:ext cx="534377" cy="259045"/>
    <xdr:sp macro="" textlink="">
      <xdr:nvSpPr>
        <xdr:cNvPr id="93" name="テキスト ボックス 92"/>
        <xdr:cNvSpPr txBox="1"/>
      </xdr:nvSpPr>
      <xdr:spPr>
        <a:xfrm>
          <a:off x="863111" y="65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20131</xdr:rowOff>
    </xdr:from>
    <xdr:to>
      <xdr:col>24</xdr:col>
      <xdr:colOff>63500</xdr:colOff>
      <xdr:row>56</xdr:row>
      <xdr:rowOff>42904</xdr:rowOff>
    </xdr:to>
    <xdr:cxnSp macro="">
      <xdr:nvCxnSpPr>
        <xdr:cNvPr id="125" name="直線コネクタ 124"/>
        <xdr:cNvCxnSpPr/>
      </xdr:nvCxnSpPr>
      <xdr:spPr>
        <a:xfrm flipV="1">
          <a:off x="3797300" y="9449881"/>
          <a:ext cx="838200" cy="1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42904</xdr:rowOff>
    </xdr:from>
    <xdr:to>
      <xdr:col>19</xdr:col>
      <xdr:colOff>177800</xdr:colOff>
      <xdr:row>56</xdr:row>
      <xdr:rowOff>164628</xdr:rowOff>
    </xdr:to>
    <xdr:cxnSp macro="">
      <xdr:nvCxnSpPr>
        <xdr:cNvPr id="128" name="直線コネクタ 127"/>
        <xdr:cNvCxnSpPr/>
      </xdr:nvCxnSpPr>
      <xdr:spPr>
        <a:xfrm flipV="1">
          <a:off x="2908300" y="9644104"/>
          <a:ext cx="889000" cy="1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164628</xdr:rowOff>
    </xdr:from>
    <xdr:to>
      <xdr:col>15</xdr:col>
      <xdr:colOff>50800</xdr:colOff>
      <xdr:row>57</xdr:row>
      <xdr:rowOff>74821</xdr:rowOff>
    </xdr:to>
    <xdr:cxnSp macro="">
      <xdr:nvCxnSpPr>
        <xdr:cNvPr id="131" name="直線コネクタ 130"/>
        <xdr:cNvCxnSpPr/>
      </xdr:nvCxnSpPr>
      <xdr:spPr>
        <a:xfrm flipV="1">
          <a:off x="2019300" y="976582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74821</xdr:rowOff>
    </xdr:from>
    <xdr:to>
      <xdr:col>10</xdr:col>
      <xdr:colOff>114300</xdr:colOff>
      <xdr:row>57</xdr:row>
      <xdr:rowOff>110102</xdr:rowOff>
    </xdr:to>
    <xdr:cxnSp macro="">
      <xdr:nvCxnSpPr>
        <xdr:cNvPr id="134" name="直線コネクタ 133"/>
        <xdr:cNvCxnSpPr/>
      </xdr:nvCxnSpPr>
      <xdr:spPr>
        <a:xfrm flipV="1">
          <a:off x="1130300" y="984747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140781</xdr:rowOff>
    </xdr:from>
    <xdr:to>
      <xdr:col>24</xdr:col>
      <xdr:colOff>114300</xdr:colOff>
      <xdr:row>55</xdr:row>
      <xdr:rowOff>70931</xdr:rowOff>
    </xdr:to>
    <xdr:sp macro="" textlink="">
      <xdr:nvSpPr>
        <xdr:cNvPr id="144" name="楕円 143"/>
        <xdr:cNvSpPr/>
      </xdr:nvSpPr>
      <xdr:spPr>
        <a:xfrm>
          <a:off x="4584700" y="93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163658</xdr:rowOff>
    </xdr:from>
    <xdr:ext cx="599010" cy="259045"/>
    <xdr:sp macro="" textlink="">
      <xdr:nvSpPr>
        <xdr:cNvPr id="145" name="物件費該当値テキスト"/>
        <xdr:cNvSpPr txBox="1"/>
      </xdr:nvSpPr>
      <xdr:spPr>
        <a:xfrm>
          <a:off x="4686300" y="925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163554</xdr:rowOff>
    </xdr:from>
    <xdr:to>
      <xdr:col>20</xdr:col>
      <xdr:colOff>38100</xdr:colOff>
      <xdr:row>56</xdr:row>
      <xdr:rowOff>93704</xdr:rowOff>
    </xdr:to>
    <xdr:sp macro="" textlink="">
      <xdr:nvSpPr>
        <xdr:cNvPr id="146" name="楕円 145"/>
        <xdr:cNvSpPr/>
      </xdr:nvSpPr>
      <xdr:spPr>
        <a:xfrm>
          <a:off x="3746500" y="959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84831</xdr:rowOff>
    </xdr:from>
    <xdr:ext cx="534377" cy="259045"/>
    <xdr:sp macro="" textlink="">
      <xdr:nvSpPr>
        <xdr:cNvPr id="147" name="テキスト ボックス 146"/>
        <xdr:cNvSpPr txBox="1"/>
      </xdr:nvSpPr>
      <xdr:spPr>
        <a:xfrm>
          <a:off x="3530111" y="968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113828</xdr:rowOff>
    </xdr:from>
    <xdr:to>
      <xdr:col>15</xdr:col>
      <xdr:colOff>101600</xdr:colOff>
      <xdr:row>57</xdr:row>
      <xdr:rowOff>43978</xdr:rowOff>
    </xdr:to>
    <xdr:sp macro="" textlink="">
      <xdr:nvSpPr>
        <xdr:cNvPr id="148" name="楕円 147"/>
        <xdr:cNvSpPr/>
      </xdr:nvSpPr>
      <xdr:spPr>
        <a:xfrm>
          <a:off x="2857500" y="97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35105</xdr:rowOff>
    </xdr:from>
    <xdr:ext cx="534377" cy="259045"/>
    <xdr:sp macro="" textlink="">
      <xdr:nvSpPr>
        <xdr:cNvPr id="149" name="テキスト ボックス 148"/>
        <xdr:cNvSpPr txBox="1"/>
      </xdr:nvSpPr>
      <xdr:spPr>
        <a:xfrm>
          <a:off x="2641111" y="98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24021</xdr:rowOff>
    </xdr:from>
    <xdr:to>
      <xdr:col>10</xdr:col>
      <xdr:colOff>165100</xdr:colOff>
      <xdr:row>57</xdr:row>
      <xdr:rowOff>125621</xdr:rowOff>
    </xdr:to>
    <xdr:sp macro="" textlink="">
      <xdr:nvSpPr>
        <xdr:cNvPr id="150" name="楕円 149"/>
        <xdr:cNvSpPr/>
      </xdr:nvSpPr>
      <xdr:spPr>
        <a:xfrm>
          <a:off x="1968500" y="97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116748</xdr:rowOff>
    </xdr:from>
    <xdr:ext cx="534377" cy="259045"/>
    <xdr:sp macro="" textlink="">
      <xdr:nvSpPr>
        <xdr:cNvPr id="151" name="テキスト ボックス 150"/>
        <xdr:cNvSpPr txBox="1"/>
      </xdr:nvSpPr>
      <xdr:spPr>
        <a:xfrm>
          <a:off x="1752111" y="98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59302</xdr:rowOff>
    </xdr:from>
    <xdr:to>
      <xdr:col>6</xdr:col>
      <xdr:colOff>38100</xdr:colOff>
      <xdr:row>57</xdr:row>
      <xdr:rowOff>160902</xdr:rowOff>
    </xdr:to>
    <xdr:sp macro="" textlink="">
      <xdr:nvSpPr>
        <xdr:cNvPr id="152" name="楕円 151"/>
        <xdr:cNvSpPr/>
      </xdr:nvSpPr>
      <xdr:spPr>
        <a:xfrm>
          <a:off x="1079500" y="98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152029</xdr:rowOff>
    </xdr:from>
    <xdr:ext cx="534377" cy="259045"/>
    <xdr:sp macro="" textlink="">
      <xdr:nvSpPr>
        <xdr:cNvPr id="153" name="テキスト ボックス 152"/>
        <xdr:cNvSpPr txBox="1"/>
      </xdr:nvSpPr>
      <xdr:spPr>
        <a:xfrm>
          <a:off x="863111" y="9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92311</xdr:rowOff>
    </xdr:from>
    <xdr:to>
      <xdr:col>24</xdr:col>
      <xdr:colOff>63500</xdr:colOff>
      <xdr:row>78</xdr:row>
      <xdr:rowOff>109227</xdr:rowOff>
    </xdr:to>
    <xdr:cxnSp macro="">
      <xdr:nvCxnSpPr>
        <xdr:cNvPr id="180" name="直線コネクタ 179"/>
        <xdr:cNvCxnSpPr/>
      </xdr:nvCxnSpPr>
      <xdr:spPr>
        <a:xfrm flipV="1">
          <a:off x="3797300" y="1346541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98644</xdr:rowOff>
    </xdr:from>
    <xdr:to>
      <xdr:col>19</xdr:col>
      <xdr:colOff>177800</xdr:colOff>
      <xdr:row>78</xdr:row>
      <xdr:rowOff>109227</xdr:rowOff>
    </xdr:to>
    <xdr:cxnSp macro="">
      <xdr:nvCxnSpPr>
        <xdr:cNvPr id="183" name="直線コネクタ 182"/>
        <xdr:cNvCxnSpPr/>
      </xdr:nvCxnSpPr>
      <xdr:spPr>
        <a:xfrm>
          <a:off x="2908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98644</xdr:rowOff>
    </xdr:from>
    <xdr:to>
      <xdr:col>15</xdr:col>
      <xdr:colOff>50800</xdr:colOff>
      <xdr:row>78</xdr:row>
      <xdr:rowOff>100907</xdr:rowOff>
    </xdr:to>
    <xdr:cxnSp macro="">
      <xdr:nvCxnSpPr>
        <xdr:cNvPr id="186" name="直線コネクタ 185"/>
        <xdr:cNvCxnSpPr/>
      </xdr:nvCxnSpPr>
      <xdr:spPr>
        <a:xfrm flipV="1">
          <a:off x="2019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100907</xdr:rowOff>
    </xdr:from>
    <xdr:to>
      <xdr:col>10</xdr:col>
      <xdr:colOff>114300</xdr:colOff>
      <xdr:row>78</xdr:row>
      <xdr:rowOff>126464</xdr:rowOff>
    </xdr:to>
    <xdr:cxnSp macro="">
      <xdr:nvCxnSpPr>
        <xdr:cNvPr id="189" name="直線コネクタ 188"/>
        <xdr:cNvCxnSpPr/>
      </xdr:nvCxnSpPr>
      <xdr:spPr>
        <a:xfrm flipV="1">
          <a:off x="1130300" y="1347400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41511</xdr:rowOff>
    </xdr:from>
    <xdr:to>
      <xdr:col>24</xdr:col>
      <xdr:colOff>114300</xdr:colOff>
      <xdr:row>78</xdr:row>
      <xdr:rowOff>143111</xdr:rowOff>
    </xdr:to>
    <xdr:sp macro="" textlink="">
      <xdr:nvSpPr>
        <xdr:cNvPr id="199" name="楕円 198"/>
        <xdr:cNvSpPr/>
      </xdr:nvSpPr>
      <xdr:spPr>
        <a:xfrm>
          <a:off x="45847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127888</xdr:rowOff>
    </xdr:from>
    <xdr:ext cx="469744" cy="259045"/>
    <xdr:sp macro="" textlink="">
      <xdr:nvSpPr>
        <xdr:cNvPr id="200" name="維持補修費該当値テキスト"/>
        <xdr:cNvSpPr txBox="1"/>
      </xdr:nvSpPr>
      <xdr:spPr>
        <a:xfrm>
          <a:off x="4686300" y="133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58427</xdr:rowOff>
    </xdr:from>
    <xdr:to>
      <xdr:col>20</xdr:col>
      <xdr:colOff>38100</xdr:colOff>
      <xdr:row>78</xdr:row>
      <xdr:rowOff>160027</xdr:rowOff>
    </xdr:to>
    <xdr:sp macro="" textlink="">
      <xdr:nvSpPr>
        <xdr:cNvPr id="201" name="楕円 200"/>
        <xdr:cNvSpPr/>
      </xdr:nvSpPr>
      <xdr:spPr>
        <a:xfrm>
          <a:off x="3746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151154</xdr:rowOff>
    </xdr:from>
    <xdr:ext cx="469744" cy="259045"/>
    <xdr:sp macro="" textlink="">
      <xdr:nvSpPr>
        <xdr:cNvPr id="202" name="テキスト ボックス 201"/>
        <xdr:cNvSpPr txBox="1"/>
      </xdr:nvSpPr>
      <xdr:spPr>
        <a:xfrm>
          <a:off x="3562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47844</xdr:rowOff>
    </xdr:from>
    <xdr:to>
      <xdr:col>15</xdr:col>
      <xdr:colOff>101600</xdr:colOff>
      <xdr:row>78</xdr:row>
      <xdr:rowOff>149444</xdr:rowOff>
    </xdr:to>
    <xdr:sp macro="" textlink="">
      <xdr:nvSpPr>
        <xdr:cNvPr id="203" name="楕円 202"/>
        <xdr:cNvSpPr/>
      </xdr:nvSpPr>
      <xdr:spPr>
        <a:xfrm>
          <a:off x="2857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140571</xdr:rowOff>
    </xdr:from>
    <xdr:ext cx="469744" cy="259045"/>
    <xdr:sp macro="" textlink="">
      <xdr:nvSpPr>
        <xdr:cNvPr id="204" name="テキスト ボックス 203"/>
        <xdr:cNvSpPr txBox="1"/>
      </xdr:nvSpPr>
      <xdr:spPr>
        <a:xfrm>
          <a:off x="2673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50107</xdr:rowOff>
    </xdr:from>
    <xdr:to>
      <xdr:col>10</xdr:col>
      <xdr:colOff>165100</xdr:colOff>
      <xdr:row>78</xdr:row>
      <xdr:rowOff>151707</xdr:rowOff>
    </xdr:to>
    <xdr:sp macro="" textlink="">
      <xdr:nvSpPr>
        <xdr:cNvPr id="205" name="楕円 204"/>
        <xdr:cNvSpPr/>
      </xdr:nvSpPr>
      <xdr:spPr>
        <a:xfrm>
          <a:off x="1968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142834</xdr:rowOff>
    </xdr:from>
    <xdr:ext cx="469744" cy="259045"/>
    <xdr:sp macro="" textlink="">
      <xdr:nvSpPr>
        <xdr:cNvPr id="206" name="テキスト ボックス 205"/>
        <xdr:cNvSpPr txBox="1"/>
      </xdr:nvSpPr>
      <xdr:spPr>
        <a:xfrm>
          <a:off x="1784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75664</xdr:rowOff>
    </xdr:from>
    <xdr:to>
      <xdr:col>6</xdr:col>
      <xdr:colOff>38100</xdr:colOff>
      <xdr:row>79</xdr:row>
      <xdr:rowOff>5814</xdr:rowOff>
    </xdr:to>
    <xdr:sp macro="" textlink="">
      <xdr:nvSpPr>
        <xdr:cNvPr id="207" name="楕円 206"/>
        <xdr:cNvSpPr/>
      </xdr:nvSpPr>
      <xdr:spPr>
        <a:xfrm>
          <a:off x="1079500" y="134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168391</xdr:rowOff>
    </xdr:from>
    <xdr:ext cx="378565" cy="259045"/>
    <xdr:sp macro="" textlink="">
      <xdr:nvSpPr>
        <xdr:cNvPr id="208" name="テキスト ボックス 207"/>
        <xdr:cNvSpPr txBox="1"/>
      </xdr:nvSpPr>
      <xdr:spPr>
        <a:xfrm>
          <a:off x="941017" y="13541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20785</xdr:rowOff>
    </xdr:from>
    <xdr:to>
      <xdr:col>24</xdr:col>
      <xdr:colOff>63500</xdr:colOff>
      <xdr:row>95</xdr:row>
      <xdr:rowOff>18281</xdr:rowOff>
    </xdr:to>
    <xdr:cxnSp macro="">
      <xdr:nvCxnSpPr>
        <xdr:cNvPr id="240" name="直線コネクタ 239"/>
        <xdr:cNvCxnSpPr/>
      </xdr:nvCxnSpPr>
      <xdr:spPr>
        <a:xfrm flipV="1">
          <a:off x="3797300" y="15965635"/>
          <a:ext cx="838200" cy="3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18281</xdr:rowOff>
    </xdr:from>
    <xdr:to>
      <xdr:col>19</xdr:col>
      <xdr:colOff>177800</xdr:colOff>
      <xdr:row>95</xdr:row>
      <xdr:rowOff>39029</xdr:rowOff>
    </xdr:to>
    <xdr:cxnSp macro="">
      <xdr:nvCxnSpPr>
        <xdr:cNvPr id="243" name="直線コネクタ 242"/>
        <xdr:cNvCxnSpPr/>
      </xdr:nvCxnSpPr>
      <xdr:spPr>
        <a:xfrm flipV="1">
          <a:off x="2908300" y="16306031"/>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39029</xdr:rowOff>
    </xdr:from>
    <xdr:to>
      <xdr:col>15</xdr:col>
      <xdr:colOff>50800</xdr:colOff>
      <xdr:row>95</xdr:row>
      <xdr:rowOff>42512</xdr:rowOff>
    </xdr:to>
    <xdr:cxnSp macro="">
      <xdr:nvCxnSpPr>
        <xdr:cNvPr id="246" name="直線コネクタ 245"/>
        <xdr:cNvCxnSpPr/>
      </xdr:nvCxnSpPr>
      <xdr:spPr>
        <a:xfrm flipV="1">
          <a:off x="2019300" y="16326779"/>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42512</xdr:rowOff>
    </xdr:from>
    <xdr:to>
      <xdr:col>10</xdr:col>
      <xdr:colOff>114300</xdr:colOff>
      <xdr:row>95</xdr:row>
      <xdr:rowOff>42861</xdr:rowOff>
    </xdr:to>
    <xdr:cxnSp macro="">
      <xdr:nvCxnSpPr>
        <xdr:cNvPr id="249" name="直線コネクタ 248"/>
        <xdr:cNvCxnSpPr/>
      </xdr:nvCxnSpPr>
      <xdr:spPr>
        <a:xfrm flipV="1">
          <a:off x="1130300" y="16330262"/>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141435</xdr:rowOff>
    </xdr:from>
    <xdr:to>
      <xdr:col>24</xdr:col>
      <xdr:colOff>114300</xdr:colOff>
      <xdr:row>93</xdr:row>
      <xdr:rowOff>71585</xdr:rowOff>
    </xdr:to>
    <xdr:sp macro="" textlink="">
      <xdr:nvSpPr>
        <xdr:cNvPr id="259" name="楕円 258"/>
        <xdr:cNvSpPr/>
      </xdr:nvSpPr>
      <xdr:spPr>
        <a:xfrm>
          <a:off x="4584700" y="159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164312</xdr:rowOff>
    </xdr:from>
    <xdr:ext cx="599010" cy="259045"/>
    <xdr:sp macro="" textlink="">
      <xdr:nvSpPr>
        <xdr:cNvPr id="260" name="扶助費該当値テキスト"/>
        <xdr:cNvSpPr txBox="1"/>
      </xdr:nvSpPr>
      <xdr:spPr>
        <a:xfrm>
          <a:off x="4686300" y="157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138931</xdr:rowOff>
    </xdr:from>
    <xdr:to>
      <xdr:col>20</xdr:col>
      <xdr:colOff>38100</xdr:colOff>
      <xdr:row>95</xdr:row>
      <xdr:rowOff>69081</xdr:rowOff>
    </xdr:to>
    <xdr:sp macro="" textlink="">
      <xdr:nvSpPr>
        <xdr:cNvPr id="261" name="楕円 260"/>
        <xdr:cNvSpPr/>
      </xdr:nvSpPr>
      <xdr:spPr>
        <a:xfrm>
          <a:off x="3746500" y="16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85608</xdr:rowOff>
    </xdr:from>
    <xdr:ext cx="599010" cy="259045"/>
    <xdr:sp macro="" textlink="">
      <xdr:nvSpPr>
        <xdr:cNvPr id="262" name="テキスト ボックス 261"/>
        <xdr:cNvSpPr txBox="1"/>
      </xdr:nvSpPr>
      <xdr:spPr>
        <a:xfrm>
          <a:off x="3497795" y="160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159679</xdr:rowOff>
    </xdr:from>
    <xdr:to>
      <xdr:col>15</xdr:col>
      <xdr:colOff>101600</xdr:colOff>
      <xdr:row>95</xdr:row>
      <xdr:rowOff>89829</xdr:rowOff>
    </xdr:to>
    <xdr:sp macro="" textlink="">
      <xdr:nvSpPr>
        <xdr:cNvPr id="263" name="楕円 262"/>
        <xdr:cNvSpPr/>
      </xdr:nvSpPr>
      <xdr:spPr>
        <a:xfrm>
          <a:off x="2857500" y="162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106356</xdr:rowOff>
    </xdr:from>
    <xdr:ext cx="534377" cy="259045"/>
    <xdr:sp macro="" textlink="">
      <xdr:nvSpPr>
        <xdr:cNvPr id="264" name="テキスト ボックス 263"/>
        <xdr:cNvSpPr txBox="1"/>
      </xdr:nvSpPr>
      <xdr:spPr>
        <a:xfrm>
          <a:off x="2641111" y="160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163162</xdr:rowOff>
    </xdr:from>
    <xdr:to>
      <xdr:col>10</xdr:col>
      <xdr:colOff>165100</xdr:colOff>
      <xdr:row>95</xdr:row>
      <xdr:rowOff>93312</xdr:rowOff>
    </xdr:to>
    <xdr:sp macro="" textlink="">
      <xdr:nvSpPr>
        <xdr:cNvPr id="265" name="楕円 264"/>
        <xdr:cNvSpPr/>
      </xdr:nvSpPr>
      <xdr:spPr>
        <a:xfrm>
          <a:off x="1968500" y="16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109839</xdr:rowOff>
    </xdr:from>
    <xdr:ext cx="534377" cy="259045"/>
    <xdr:sp macro="" textlink="">
      <xdr:nvSpPr>
        <xdr:cNvPr id="266" name="テキスト ボックス 265"/>
        <xdr:cNvSpPr txBox="1"/>
      </xdr:nvSpPr>
      <xdr:spPr>
        <a:xfrm>
          <a:off x="1752111" y="16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163511</xdr:rowOff>
    </xdr:from>
    <xdr:to>
      <xdr:col>6</xdr:col>
      <xdr:colOff>38100</xdr:colOff>
      <xdr:row>95</xdr:row>
      <xdr:rowOff>93661</xdr:rowOff>
    </xdr:to>
    <xdr:sp macro="" textlink="">
      <xdr:nvSpPr>
        <xdr:cNvPr id="267" name="楕円 266"/>
        <xdr:cNvSpPr/>
      </xdr:nvSpPr>
      <xdr:spPr>
        <a:xfrm>
          <a:off x="1079500" y="162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110188</xdr:rowOff>
    </xdr:from>
    <xdr:ext cx="534377" cy="259045"/>
    <xdr:sp macro="" textlink="">
      <xdr:nvSpPr>
        <xdr:cNvPr id="268" name="テキスト ボックス 267"/>
        <xdr:cNvSpPr txBox="1"/>
      </xdr:nvSpPr>
      <xdr:spPr>
        <a:xfrm>
          <a:off x="863111" y="160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109109</xdr:rowOff>
    </xdr:from>
    <xdr:to>
      <xdr:col>55</xdr:col>
      <xdr:colOff>0</xdr:colOff>
      <xdr:row>37</xdr:row>
      <xdr:rowOff>78691</xdr:rowOff>
    </xdr:to>
    <xdr:cxnSp macro="">
      <xdr:nvCxnSpPr>
        <xdr:cNvPr id="295" name="直線コネクタ 294"/>
        <xdr:cNvCxnSpPr/>
      </xdr:nvCxnSpPr>
      <xdr:spPr>
        <a:xfrm>
          <a:off x="9639300" y="5938409"/>
          <a:ext cx="8382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109109</xdr:rowOff>
    </xdr:from>
    <xdr:to>
      <xdr:col>50</xdr:col>
      <xdr:colOff>114300</xdr:colOff>
      <xdr:row>37</xdr:row>
      <xdr:rowOff>136975</xdr:rowOff>
    </xdr:to>
    <xdr:cxnSp macro="">
      <xdr:nvCxnSpPr>
        <xdr:cNvPr id="298" name="直線コネクタ 297"/>
        <xdr:cNvCxnSpPr/>
      </xdr:nvCxnSpPr>
      <xdr:spPr>
        <a:xfrm flipV="1">
          <a:off x="8750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136975</xdr:rowOff>
    </xdr:from>
    <xdr:to>
      <xdr:col>45</xdr:col>
      <xdr:colOff>177800</xdr:colOff>
      <xdr:row>37</xdr:row>
      <xdr:rowOff>138260</xdr:rowOff>
    </xdr:to>
    <xdr:cxnSp macro="">
      <xdr:nvCxnSpPr>
        <xdr:cNvPr id="301" name="直線コネクタ 300"/>
        <xdr:cNvCxnSpPr/>
      </xdr:nvCxnSpPr>
      <xdr:spPr>
        <a:xfrm flipV="1">
          <a:off x="7861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138260</xdr:rowOff>
    </xdr:from>
    <xdr:to>
      <xdr:col>41</xdr:col>
      <xdr:colOff>50800</xdr:colOff>
      <xdr:row>37</xdr:row>
      <xdr:rowOff>155889</xdr:rowOff>
    </xdr:to>
    <xdr:cxnSp macro="">
      <xdr:nvCxnSpPr>
        <xdr:cNvPr id="304" name="直線コネクタ 303"/>
        <xdr:cNvCxnSpPr/>
      </xdr:nvCxnSpPr>
      <xdr:spPr>
        <a:xfrm flipV="1">
          <a:off x="6972300" y="6481910"/>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27891</xdr:rowOff>
    </xdr:from>
    <xdr:to>
      <xdr:col>55</xdr:col>
      <xdr:colOff>50800</xdr:colOff>
      <xdr:row>37</xdr:row>
      <xdr:rowOff>129491</xdr:rowOff>
    </xdr:to>
    <xdr:sp macro="" textlink="">
      <xdr:nvSpPr>
        <xdr:cNvPr id="314" name="楕円 313"/>
        <xdr:cNvSpPr/>
      </xdr:nvSpPr>
      <xdr:spPr>
        <a:xfrm>
          <a:off x="104267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114268</xdr:rowOff>
    </xdr:from>
    <xdr:ext cx="534377" cy="259045"/>
    <xdr:sp macro="" textlink="">
      <xdr:nvSpPr>
        <xdr:cNvPr id="315" name="補助費等該当値テキスト"/>
        <xdr:cNvSpPr txBox="1"/>
      </xdr:nvSpPr>
      <xdr:spPr>
        <a:xfrm>
          <a:off x="10528300" y="62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58309</xdr:rowOff>
    </xdr:from>
    <xdr:to>
      <xdr:col>50</xdr:col>
      <xdr:colOff>165100</xdr:colOff>
      <xdr:row>34</xdr:row>
      <xdr:rowOff>159909</xdr:rowOff>
    </xdr:to>
    <xdr:sp macro="" textlink="">
      <xdr:nvSpPr>
        <xdr:cNvPr id="316" name="楕円 315"/>
        <xdr:cNvSpPr/>
      </xdr:nvSpPr>
      <xdr:spPr>
        <a:xfrm>
          <a:off x="9588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151036</xdr:rowOff>
    </xdr:from>
    <xdr:ext cx="599010" cy="259045"/>
    <xdr:sp macro="" textlink="">
      <xdr:nvSpPr>
        <xdr:cNvPr id="317" name="テキスト ボックス 316"/>
        <xdr:cNvSpPr txBox="1"/>
      </xdr:nvSpPr>
      <xdr:spPr>
        <a:xfrm>
          <a:off x="9339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86175</xdr:rowOff>
    </xdr:from>
    <xdr:to>
      <xdr:col>46</xdr:col>
      <xdr:colOff>38100</xdr:colOff>
      <xdr:row>38</xdr:row>
      <xdr:rowOff>16325</xdr:rowOff>
    </xdr:to>
    <xdr:sp macro="" textlink="">
      <xdr:nvSpPr>
        <xdr:cNvPr id="318" name="楕円 317"/>
        <xdr:cNvSpPr/>
      </xdr:nvSpPr>
      <xdr:spPr>
        <a:xfrm>
          <a:off x="8699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7452</xdr:rowOff>
    </xdr:from>
    <xdr:ext cx="534377" cy="259045"/>
    <xdr:sp macro="" textlink="">
      <xdr:nvSpPr>
        <xdr:cNvPr id="319" name="テキスト ボックス 318"/>
        <xdr:cNvSpPr txBox="1"/>
      </xdr:nvSpPr>
      <xdr:spPr>
        <a:xfrm>
          <a:off x="8483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87460</xdr:rowOff>
    </xdr:from>
    <xdr:to>
      <xdr:col>41</xdr:col>
      <xdr:colOff>101600</xdr:colOff>
      <xdr:row>38</xdr:row>
      <xdr:rowOff>17610</xdr:rowOff>
    </xdr:to>
    <xdr:sp macro="" textlink="">
      <xdr:nvSpPr>
        <xdr:cNvPr id="320" name="楕円 319"/>
        <xdr:cNvSpPr/>
      </xdr:nvSpPr>
      <xdr:spPr>
        <a:xfrm>
          <a:off x="7810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8737</xdr:rowOff>
    </xdr:from>
    <xdr:ext cx="534377" cy="259045"/>
    <xdr:sp macro="" textlink="">
      <xdr:nvSpPr>
        <xdr:cNvPr id="321" name="テキスト ボックス 320"/>
        <xdr:cNvSpPr txBox="1"/>
      </xdr:nvSpPr>
      <xdr:spPr>
        <a:xfrm>
          <a:off x="7594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105089</xdr:rowOff>
    </xdr:from>
    <xdr:to>
      <xdr:col>36</xdr:col>
      <xdr:colOff>165100</xdr:colOff>
      <xdr:row>38</xdr:row>
      <xdr:rowOff>35240</xdr:rowOff>
    </xdr:to>
    <xdr:sp macro="" textlink="">
      <xdr:nvSpPr>
        <xdr:cNvPr id="322" name="楕円 321"/>
        <xdr:cNvSpPr/>
      </xdr:nvSpPr>
      <xdr:spPr>
        <a:xfrm>
          <a:off x="6921500" y="6448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26367</xdr:rowOff>
    </xdr:from>
    <xdr:ext cx="534377" cy="259045"/>
    <xdr:sp macro="" textlink="">
      <xdr:nvSpPr>
        <xdr:cNvPr id="323" name="テキスト ボックス 322"/>
        <xdr:cNvSpPr txBox="1"/>
      </xdr:nvSpPr>
      <xdr:spPr>
        <a:xfrm>
          <a:off x="6705111" y="65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96460</xdr:rowOff>
    </xdr:from>
    <xdr:to>
      <xdr:col>55</xdr:col>
      <xdr:colOff>0</xdr:colOff>
      <xdr:row>57</xdr:row>
      <xdr:rowOff>108538</xdr:rowOff>
    </xdr:to>
    <xdr:cxnSp macro="">
      <xdr:nvCxnSpPr>
        <xdr:cNvPr id="352" name="直線コネクタ 351"/>
        <xdr:cNvCxnSpPr/>
      </xdr:nvCxnSpPr>
      <xdr:spPr>
        <a:xfrm>
          <a:off x="9639300" y="9526210"/>
          <a:ext cx="838200" cy="3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96460</xdr:rowOff>
    </xdr:from>
    <xdr:to>
      <xdr:col>50</xdr:col>
      <xdr:colOff>114300</xdr:colOff>
      <xdr:row>57</xdr:row>
      <xdr:rowOff>92730</xdr:rowOff>
    </xdr:to>
    <xdr:cxnSp macro="">
      <xdr:nvCxnSpPr>
        <xdr:cNvPr id="355" name="直線コネクタ 354"/>
        <xdr:cNvCxnSpPr/>
      </xdr:nvCxnSpPr>
      <xdr:spPr>
        <a:xfrm flipV="1">
          <a:off x="8750300" y="9526210"/>
          <a:ext cx="889000" cy="3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92730</xdr:rowOff>
    </xdr:from>
    <xdr:to>
      <xdr:col>45</xdr:col>
      <xdr:colOff>177800</xdr:colOff>
      <xdr:row>58</xdr:row>
      <xdr:rowOff>34685</xdr:rowOff>
    </xdr:to>
    <xdr:cxnSp macro="">
      <xdr:nvCxnSpPr>
        <xdr:cNvPr id="358" name="直線コネクタ 357"/>
        <xdr:cNvCxnSpPr/>
      </xdr:nvCxnSpPr>
      <xdr:spPr>
        <a:xfrm flipV="1">
          <a:off x="7861300" y="9865380"/>
          <a:ext cx="889000" cy="1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34365</xdr:rowOff>
    </xdr:from>
    <xdr:to>
      <xdr:col>41</xdr:col>
      <xdr:colOff>50800</xdr:colOff>
      <xdr:row>58</xdr:row>
      <xdr:rowOff>34685</xdr:rowOff>
    </xdr:to>
    <xdr:cxnSp macro="">
      <xdr:nvCxnSpPr>
        <xdr:cNvPr id="361" name="直線コネクタ 360"/>
        <xdr:cNvCxnSpPr/>
      </xdr:nvCxnSpPr>
      <xdr:spPr>
        <a:xfrm>
          <a:off x="6972300" y="99784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57738</xdr:rowOff>
    </xdr:from>
    <xdr:to>
      <xdr:col>55</xdr:col>
      <xdr:colOff>50800</xdr:colOff>
      <xdr:row>57</xdr:row>
      <xdr:rowOff>159338</xdr:rowOff>
    </xdr:to>
    <xdr:sp macro="" textlink="">
      <xdr:nvSpPr>
        <xdr:cNvPr id="371" name="楕円 370"/>
        <xdr:cNvSpPr/>
      </xdr:nvSpPr>
      <xdr:spPr>
        <a:xfrm>
          <a:off x="10426700" y="98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36165</xdr:rowOff>
    </xdr:from>
    <xdr:ext cx="534377" cy="259045"/>
    <xdr:sp macro="" textlink="">
      <xdr:nvSpPr>
        <xdr:cNvPr id="372" name="普通建設事業費該当値テキスト"/>
        <xdr:cNvSpPr txBox="1"/>
      </xdr:nvSpPr>
      <xdr:spPr>
        <a:xfrm>
          <a:off x="10528300" y="9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45660</xdr:rowOff>
    </xdr:from>
    <xdr:to>
      <xdr:col>50</xdr:col>
      <xdr:colOff>165100</xdr:colOff>
      <xdr:row>55</xdr:row>
      <xdr:rowOff>147260</xdr:rowOff>
    </xdr:to>
    <xdr:sp macro="" textlink="">
      <xdr:nvSpPr>
        <xdr:cNvPr id="373" name="楕円 372"/>
        <xdr:cNvSpPr/>
      </xdr:nvSpPr>
      <xdr:spPr>
        <a:xfrm>
          <a:off x="9588500" y="94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163787</xdr:rowOff>
    </xdr:from>
    <xdr:ext cx="599010" cy="259045"/>
    <xdr:sp macro="" textlink="">
      <xdr:nvSpPr>
        <xdr:cNvPr id="374" name="テキスト ボックス 373"/>
        <xdr:cNvSpPr txBox="1"/>
      </xdr:nvSpPr>
      <xdr:spPr>
        <a:xfrm>
          <a:off x="9339795" y="92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41930</xdr:rowOff>
    </xdr:from>
    <xdr:to>
      <xdr:col>46</xdr:col>
      <xdr:colOff>38100</xdr:colOff>
      <xdr:row>57</xdr:row>
      <xdr:rowOff>143530</xdr:rowOff>
    </xdr:to>
    <xdr:sp macro="" textlink="">
      <xdr:nvSpPr>
        <xdr:cNvPr id="375" name="楕円 374"/>
        <xdr:cNvSpPr/>
      </xdr:nvSpPr>
      <xdr:spPr>
        <a:xfrm>
          <a:off x="8699500" y="98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134657</xdr:rowOff>
    </xdr:from>
    <xdr:ext cx="534377" cy="259045"/>
    <xdr:sp macro="" textlink="">
      <xdr:nvSpPr>
        <xdr:cNvPr id="376" name="テキスト ボックス 375"/>
        <xdr:cNvSpPr txBox="1"/>
      </xdr:nvSpPr>
      <xdr:spPr>
        <a:xfrm>
          <a:off x="8483111" y="99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155335</xdr:rowOff>
    </xdr:from>
    <xdr:to>
      <xdr:col>41</xdr:col>
      <xdr:colOff>101600</xdr:colOff>
      <xdr:row>58</xdr:row>
      <xdr:rowOff>85485</xdr:rowOff>
    </xdr:to>
    <xdr:sp macro="" textlink="">
      <xdr:nvSpPr>
        <xdr:cNvPr id="377" name="楕円 376"/>
        <xdr:cNvSpPr/>
      </xdr:nvSpPr>
      <xdr:spPr>
        <a:xfrm>
          <a:off x="7810500" y="9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76612</xdr:rowOff>
    </xdr:from>
    <xdr:ext cx="534377" cy="259045"/>
    <xdr:sp macro="" textlink="">
      <xdr:nvSpPr>
        <xdr:cNvPr id="378" name="テキスト ボックス 377"/>
        <xdr:cNvSpPr txBox="1"/>
      </xdr:nvSpPr>
      <xdr:spPr>
        <a:xfrm>
          <a:off x="7594111" y="100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155015</xdr:rowOff>
    </xdr:from>
    <xdr:to>
      <xdr:col>36</xdr:col>
      <xdr:colOff>165100</xdr:colOff>
      <xdr:row>58</xdr:row>
      <xdr:rowOff>85165</xdr:rowOff>
    </xdr:to>
    <xdr:sp macro="" textlink="">
      <xdr:nvSpPr>
        <xdr:cNvPr id="379" name="楕円 378"/>
        <xdr:cNvSpPr/>
      </xdr:nvSpPr>
      <xdr:spPr>
        <a:xfrm>
          <a:off x="6921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76292</xdr:rowOff>
    </xdr:from>
    <xdr:ext cx="534377" cy="259045"/>
    <xdr:sp macro="" textlink="">
      <xdr:nvSpPr>
        <xdr:cNvPr id="380" name="テキスト ボックス 379"/>
        <xdr:cNvSpPr txBox="1"/>
      </xdr:nvSpPr>
      <xdr:spPr>
        <a:xfrm>
          <a:off x="6705111" y="10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16233</xdr:rowOff>
    </xdr:from>
    <xdr:to>
      <xdr:col>55</xdr:col>
      <xdr:colOff>0</xdr:colOff>
      <xdr:row>78</xdr:row>
      <xdr:rowOff>94635</xdr:rowOff>
    </xdr:to>
    <xdr:cxnSp macro="">
      <xdr:nvCxnSpPr>
        <xdr:cNvPr id="407" name="直線コネクタ 406"/>
        <xdr:cNvCxnSpPr/>
      </xdr:nvCxnSpPr>
      <xdr:spPr>
        <a:xfrm flipV="1">
          <a:off x="9639300" y="13389333"/>
          <a:ext cx="838200" cy="7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70261</xdr:rowOff>
    </xdr:from>
    <xdr:to>
      <xdr:col>50</xdr:col>
      <xdr:colOff>114300</xdr:colOff>
      <xdr:row>78</xdr:row>
      <xdr:rowOff>94635</xdr:rowOff>
    </xdr:to>
    <xdr:cxnSp macro="">
      <xdr:nvCxnSpPr>
        <xdr:cNvPr id="410" name="直線コネクタ 409"/>
        <xdr:cNvCxnSpPr/>
      </xdr:nvCxnSpPr>
      <xdr:spPr>
        <a:xfrm>
          <a:off x="8750300" y="13271911"/>
          <a:ext cx="889000" cy="19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70261</xdr:rowOff>
    </xdr:from>
    <xdr:to>
      <xdr:col>45</xdr:col>
      <xdr:colOff>177800</xdr:colOff>
      <xdr:row>78</xdr:row>
      <xdr:rowOff>2581</xdr:rowOff>
    </xdr:to>
    <xdr:cxnSp macro="">
      <xdr:nvCxnSpPr>
        <xdr:cNvPr id="413" name="直線コネクタ 412"/>
        <xdr:cNvCxnSpPr/>
      </xdr:nvCxnSpPr>
      <xdr:spPr>
        <a:xfrm flipV="1">
          <a:off x="7861300" y="13271911"/>
          <a:ext cx="889000" cy="10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2581</xdr:rowOff>
    </xdr:from>
    <xdr:to>
      <xdr:col>41</xdr:col>
      <xdr:colOff>50800</xdr:colOff>
      <xdr:row>78</xdr:row>
      <xdr:rowOff>17847</xdr:rowOff>
    </xdr:to>
    <xdr:cxnSp macro="">
      <xdr:nvCxnSpPr>
        <xdr:cNvPr id="416" name="直線コネクタ 415"/>
        <xdr:cNvCxnSpPr/>
      </xdr:nvCxnSpPr>
      <xdr:spPr>
        <a:xfrm flipV="1">
          <a:off x="6972300" y="13375681"/>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136883</xdr:rowOff>
    </xdr:from>
    <xdr:to>
      <xdr:col>55</xdr:col>
      <xdr:colOff>50800</xdr:colOff>
      <xdr:row>78</xdr:row>
      <xdr:rowOff>67033</xdr:rowOff>
    </xdr:to>
    <xdr:sp macro="" textlink="">
      <xdr:nvSpPr>
        <xdr:cNvPr id="426" name="楕円 425"/>
        <xdr:cNvSpPr/>
      </xdr:nvSpPr>
      <xdr:spPr>
        <a:xfrm>
          <a:off x="10426700" y="133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96260</xdr:rowOff>
    </xdr:from>
    <xdr:ext cx="534377" cy="259045"/>
    <xdr:sp macro="" textlink="">
      <xdr:nvSpPr>
        <xdr:cNvPr id="427" name="普通建設事業費 （ うち新規整備　）該当値テキスト"/>
        <xdr:cNvSpPr txBox="1"/>
      </xdr:nvSpPr>
      <xdr:spPr>
        <a:xfrm>
          <a:off x="10528300" y="131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43835</xdr:rowOff>
    </xdr:from>
    <xdr:to>
      <xdr:col>50</xdr:col>
      <xdr:colOff>165100</xdr:colOff>
      <xdr:row>78</xdr:row>
      <xdr:rowOff>145435</xdr:rowOff>
    </xdr:to>
    <xdr:sp macro="" textlink="">
      <xdr:nvSpPr>
        <xdr:cNvPr id="428" name="楕円 427"/>
        <xdr:cNvSpPr/>
      </xdr:nvSpPr>
      <xdr:spPr>
        <a:xfrm>
          <a:off x="9588500" y="1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136562</xdr:rowOff>
    </xdr:from>
    <xdr:ext cx="469744" cy="259045"/>
    <xdr:sp macro="" textlink="">
      <xdr:nvSpPr>
        <xdr:cNvPr id="429" name="テキスト ボックス 428"/>
        <xdr:cNvSpPr txBox="1"/>
      </xdr:nvSpPr>
      <xdr:spPr>
        <a:xfrm>
          <a:off x="9404428" y="135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19461</xdr:rowOff>
    </xdr:from>
    <xdr:to>
      <xdr:col>46</xdr:col>
      <xdr:colOff>38100</xdr:colOff>
      <xdr:row>77</xdr:row>
      <xdr:rowOff>121061</xdr:rowOff>
    </xdr:to>
    <xdr:sp macro="" textlink="">
      <xdr:nvSpPr>
        <xdr:cNvPr id="430" name="楕円 429"/>
        <xdr:cNvSpPr/>
      </xdr:nvSpPr>
      <xdr:spPr>
        <a:xfrm>
          <a:off x="8699500" y="132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137588</xdr:rowOff>
    </xdr:from>
    <xdr:ext cx="534377" cy="259045"/>
    <xdr:sp macro="" textlink="">
      <xdr:nvSpPr>
        <xdr:cNvPr id="431" name="テキスト ボックス 430"/>
        <xdr:cNvSpPr txBox="1"/>
      </xdr:nvSpPr>
      <xdr:spPr>
        <a:xfrm>
          <a:off x="8483111" y="129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123231</xdr:rowOff>
    </xdr:from>
    <xdr:to>
      <xdr:col>41</xdr:col>
      <xdr:colOff>101600</xdr:colOff>
      <xdr:row>78</xdr:row>
      <xdr:rowOff>53381</xdr:rowOff>
    </xdr:to>
    <xdr:sp macro="" textlink="">
      <xdr:nvSpPr>
        <xdr:cNvPr id="432" name="楕円 431"/>
        <xdr:cNvSpPr/>
      </xdr:nvSpPr>
      <xdr:spPr>
        <a:xfrm>
          <a:off x="7810500" y="133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69908</xdr:rowOff>
    </xdr:from>
    <xdr:ext cx="534377" cy="259045"/>
    <xdr:sp macro="" textlink="">
      <xdr:nvSpPr>
        <xdr:cNvPr id="433" name="テキスト ボックス 432"/>
        <xdr:cNvSpPr txBox="1"/>
      </xdr:nvSpPr>
      <xdr:spPr>
        <a:xfrm>
          <a:off x="7594111" y="131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138497</xdr:rowOff>
    </xdr:from>
    <xdr:to>
      <xdr:col>36</xdr:col>
      <xdr:colOff>165100</xdr:colOff>
      <xdr:row>78</xdr:row>
      <xdr:rowOff>68647</xdr:rowOff>
    </xdr:to>
    <xdr:sp macro="" textlink="">
      <xdr:nvSpPr>
        <xdr:cNvPr id="434" name="楕円 433"/>
        <xdr:cNvSpPr/>
      </xdr:nvSpPr>
      <xdr:spPr>
        <a:xfrm>
          <a:off x="6921500" y="133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85174</xdr:rowOff>
    </xdr:from>
    <xdr:ext cx="534377" cy="259045"/>
    <xdr:sp macro="" textlink="">
      <xdr:nvSpPr>
        <xdr:cNvPr id="435" name="テキスト ボックス 434"/>
        <xdr:cNvSpPr txBox="1"/>
      </xdr:nvSpPr>
      <xdr:spPr>
        <a:xfrm>
          <a:off x="6705111" y="131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128155</xdr:rowOff>
    </xdr:from>
    <xdr:to>
      <xdr:col>55</xdr:col>
      <xdr:colOff>0</xdr:colOff>
      <xdr:row>97</xdr:row>
      <xdr:rowOff>110860</xdr:rowOff>
    </xdr:to>
    <xdr:cxnSp macro="">
      <xdr:nvCxnSpPr>
        <xdr:cNvPr id="462" name="直線コネクタ 461"/>
        <xdr:cNvCxnSpPr/>
      </xdr:nvCxnSpPr>
      <xdr:spPr>
        <a:xfrm>
          <a:off x="9639300" y="16244455"/>
          <a:ext cx="838200" cy="49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128155</xdr:rowOff>
    </xdr:from>
    <xdr:to>
      <xdr:col>50</xdr:col>
      <xdr:colOff>114300</xdr:colOff>
      <xdr:row>98</xdr:row>
      <xdr:rowOff>39312</xdr:rowOff>
    </xdr:to>
    <xdr:cxnSp macro="">
      <xdr:nvCxnSpPr>
        <xdr:cNvPr id="465" name="直線コネクタ 464"/>
        <xdr:cNvCxnSpPr/>
      </xdr:nvCxnSpPr>
      <xdr:spPr>
        <a:xfrm flipV="1">
          <a:off x="8750300" y="16244455"/>
          <a:ext cx="889000" cy="59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39312</xdr:rowOff>
    </xdr:from>
    <xdr:to>
      <xdr:col>45</xdr:col>
      <xdr:colOff>177800</xdr:colOff>
      <xdr:row>98</xdr:row>
      <xdr:rowOff>75619</xdr:rowOff>
    </xdr:to>
    <xdr:cxnSp macro="">
      <xdr:nvCxnSpPr>
        <xdr:cNvPr id="468" name="直線コネクタ 467"/>
        <xdr:cNvCxnSpPr/>
      </xdr:nvCxnSpPr>
      <xdr:spPr>
        <a:xfrm flipV="1">
          <a:off x="7861300" y="16841412"/>
          <a:ext cx="8890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62187</xdr:rowOff>
    </xdr:from>
    <xdr:to>
      <xdr:col>41</xdr:col>
      <xdr:colOff>50800</xdr:colOff>
      <xdr:row>98</xdr:row>
      <xdr:rowOff>75619</xdr:rowOff>
    </xdr:to>
    <xdr:cxnSp macro="">
      <xdr:nvCxnSpPr>
        <xdr:cNvPr id="471" name="直線コネクタ 470"/>
        <xdr:cNvCxnSpPr/>
      </xdr:nvCxnSpPr>
      <xdr:spPr>
        <a:xfrm>
          <a:off x="6972300" y="16864287"/>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60060</xdr:rowOff>
    </xdr:from>
    <xdr:to>
      <xdr:col>55</xdr:col>
      <xdr:colOff>50800</xdr:colOff>
      <xdr:row>97</xdr:row>
      <xdr:rowOff>161660</xdr:rowOff>
    </xdr:to>
    <xdr:sp macro="" textlink="">
      <xdr:nvSpPr>
        <xdr:cNvPr id="481" name="楕円 480"/>
        <xdr:cNvSpPr/>
      </xdr:nvSpPr>
      <xdr:spPr>
        <a:xfrm>
          <a:off x="10426700" y="166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38487</xdr:rowOff>
    </xdr:from>
    <xdr:ext cx="534377" cy="259045"/>
    <xdr:sp macro="" textlink="">
      <xdr:nvSpPr>
        <xdr:cNvPr id="482" name="普通建設事業費 （ うち更新整備　）該当値テキスト"/>
        <xdr:cNvSpPr txBox="1"/>
      </xdr:nvSpPr>
      <xdr:spPr>
        <a:xfrm>
          <a:off x="10528300" y="16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77355</xdr:rowOff>
    </xdr:from>
    <xdr:to>
      <xdr:col>50</xdr:col>
      <xdr:colOff>165100</xdr:colOff>
      <xdr:row>95</xdr:row>
      <xdr:rowOff>7505</xdr:rowOff>
    </xdr:to>
    <xdr:sp macro="" textlink="">
      <xdr:nvSpPr>
        <xdr:cNvPr id="483" name="楕円 482"/>
        <xdr:cNvSpPr/>
      </xdr:nvSpPr>
      <xdr:spPr>
        <a:xfrm>
          <a:off x="9588500" y="16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24032</xdr:rowOff>
    </xdr:from>
    <xdr:ext cx="599010" cy="259045"/>
    <xdr:sp macro="" textlink="">
      <xdr:nvSpPr>
        <xdr:cNvPr id="484" name="テキスト ボックス 483"/>
        <xdr:cNvSpPr txBox="1"/>
      </xdr:nvSpPr>
      <xdr:spPr>
        <a:xfrm>
          <a:off x="9339795" y="1596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159962</xdr:rowOff>
    </xdr:from>
    <xdr:to>
      <xdr:col>46</xdr:col>
      <xdr:colOff>38100</xdr:colOff>
      <xdr:row>98</xdr:row>
      <xdr:rowOff>90112</xdr:rowOff>
    </xdr:to>
    <xdr:sp macro="" textlink="">
      <xdr:nvSpPr>
        <xdr:cNvPr id="485" name="楕円 484"/>
        <xdr:cNvSpPr/>
      </xdr:nvSpPr>
      <xdr:spPr>
        <a:xfrm>
          <a:off x="8699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81239</xdr:rowOff>
    </xdr:from>
    <xdr:ext cx="534377" cy="259045"/>
    <xdr:sp macro="" textlink="">
      <xdr:nvSpPr>
        <xdr:cNvPr id="486" name="テキスト ボックス 485"/>
        <xdr:cNvSpPr txBox="1"/>
      </xdr:nvSpPr>
      <xdr:spPr>
        <a:xfrm>
          <a:off x="8483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24819</xdr:rowOff>
    </xdr:from>
    <xdr:to>
      <xdr:col>41</xdr:col>
      <xdr:colOff>101600</xdr:colOff>
      <xdr:row>98</xdr:row>
      <xdr:rowOff>126419</xdr:rowOff>
    </xdr:to>
    <xdr:sp macro="" textlink="">
      <xdr:nvSpPr>
        <xdr:cNvPr id="487" name="楕円 486"/>
        <xdr:cNvSpPr/>
      </xdr:nvSpPr>
      <xdr:spPr>
        <a:xfrm>
          <a:off x="7810500" y="168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117546</xdr:rowOff>
    </xdr:from>
    <xdr:ext cx="534377" cy="259045"/>
    <xdr:sp macro="" textlink="">
      <xdr:nvSpPr>
        <xdr:cNvPr id="488" name="テキスト ボックス 487"/>
        <xdr:cNvSpPr txBox="1"/>
      </xdr:nvSpPr>
      <xdr:spPr>
        <a:xfrm>
          <a:off x="7594111" y="16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11387</xdr:rowOff>
    </xdr:from>
    <xdr:to>
      <xdr:col>36</xdr:col>
      <xdr:colOff>165100</xdr:colOff>
      <xdr:row>98</xdr:row>
      <xdr:rowOff>112987</xdr:rowOff>
    </xdr:to>
    <xdr:sp macro="" textlink="">
      <xdr:nvSpPr>
        <xdr:cNvPr id="489" name="楕円 488"/>
        <xdr:cNvSpPr/>
      </xdr:nvSpPr>
      <xdr:spPr>
        <a:xfrm>
          <a:off x="6921500" y="16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104114</xdr:rowOff>
    </xdr:from>
    <xdr:ext cx="534377" cy="259045"/>
    <xdr:sp macro="" textlink="">
      <xdr:nvSpPr>
        <xdr:cNvPr id="490" name="テキスト ボックス 489"/>
        <xdr:cNvSpPr txBox="1"/>
      </xdr:nvSpPr>
      <xdr:spPr>
        <a:xfrm>
          <a:off x="6705111" y="16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41478</xdr:rowOff>
    </xdr:from>
    <xdr:to>
      <xdr:col>85</xdr:col>
      <xdr:colOff>127000</xdr:colOff>
      <xdr:row>39</xdr:row>
      <xdr:rowOff>43117</xdr:rowOff>
    </xdr:to>
    <xdr:cxnSp macro="">
      <xdr:nvCxnSpPr>
        <xdr:cNvPr id="519" name="直線コネクタ 518"/>
        <xdr:cNvCxnSpPr/>
      </xdr:nvCxnSpPr>
      <xdr:spPr>
        <a:xfrm flipV="1">
          <a:off x="15481300" y="6728028"/>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33241</xdr:rowOff>
    </xdr:from>
    <xdr:to>
      <xdr:col>81</xdr:col>
      <xdr:colOff>50800</xdr:colOff>
      <xdr:row>39</xdr:row>
      <xdr:rowOff>43117</xdr:rowOff>
    </xdr:to>
    <xdr:cxnSp macro="">
      <xdr:nvCxnSpPr>
        <xdr:cNvPr id="522" name="直線コネクタ 521"/>
        <xdr:cNvCxnSpPr/>
      </xdr:nvCxnSpPr>
      <xdr:spPr>
        <a:xfrm>
          <a:off x="14592300" y="6719791"/>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33241</xdr:rowOff>
    </xdr:from>
    <xdr:to>
      <xdr:col>76</xdr:col>
      <xdr:colOff>114300</xdr:colOff>
      <xdr:row>39</xdr:row>
      <xdr:rowOff>40171</xdr:rowOff>
    </xdr:to>
    <xdr:cxnSp macro="">
      <xdr:nvCxnSpPr>
        <xdr:cNvPr id="525" name="直線コネクタ 524"/>
        <xdr:cNvCxnSpPr/>
      </xdr:nvCxnSpPr>
      <xdr:spPr>
        <a:xfrm flipV="1">
          <a:off x="13703300" y="6719791"/>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35576</xdr:rowOff>
    </xdr:from>
    <xdr:to>
      <xdr:col>71</xdr:col>
      <xdr:colOff>177800</xdr:colOff>
      <xdr:row>39</xdr:row>
      <xdr:rowOff>40171</xdr:rowOff>
    </xdr:to>
    <xdr:cxnSp macro="">
      <xdr:nvCxnSpPr>
        <xdr:cNvPr id="528" name="直線コネクタ 527"/>
        <xdr:cNvCxnSpPr/>
      </xdr:nvCxnSpPr>
      <xdr:spPr>
        <a:xfrm>
          <a:off x="12814300" y="672212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38" name="楕円 537"/>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378565" cy="259045"/>
    <xdr:sp macro="" textlink="">
      <xdr:nvSpPr>
        <xdr:cNvPr id="539" name="災害復旧事業費該当値テキスト"/>
        <xdr:cNvSpPr txBox="1"/>
      </xdr:nvSpPr>
      <xdr:spPr>
        <a:xfrm>
          <a:off x="16370300" y="664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163767</xdr:rowOff>
    </xdr:from>
    <xdr:to>
      <xdr:col>81</xdr:col>
      <xdr:colOff>101600</xdr:colOff>
      <xdr:row>39</xdr:row>
      <xdr:rowOff>93917</xdr:rowOff>
    </xdr:to>
    <xdr:sp macro="" textlink="">
      <xdr:nvSpPr>
        <xdr:cNvPr id="540" name="楕円 539"/>
        <xdr:cNvSpPr/>
      </xdr:nvSpPr>
      <xdr:spPr>
        <a:xfrm>
          <a:off x="1543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85044</xdr:rowOff>
    </xdr:from>
    <xdr:ext cx="378565" cy="259045"/>
    <xdr:sp macro="" textlink="">
      <xdr:nvSpPr>
        <xdr:cNvPr id="541" name="テキスト ボックス 540"/>
        <xdr:cNvSpPr txBox="1"/>
      </xdr:nvSpPr>
      <xdr:spPr>
        <a:xfrm>
          <a:off x="15292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153891</xdr:rowOff>
    </xdr:from>
    <xdr:to>
      <xdr:col>76</xdr:col>
      <xdr:colOff>165100</xdr:colOff>
      <xdr:row>39</xdr:row>
      <xdr:rowOff>84041</xdr:rowOff>
    </xdr:to>
    <xdr:sp macro="" textlink="">
      <xdr:nvSpPr>
        <xdr:cNvPr id="542" name="楕円 541"/>
        <xdr:cNvSpPr/>
      </xdr:nvSpPr>
      <xdr:spPr>
        <a:xfrm>
          <a:off x="14541500" y="66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75168</xdr:rowOff>
    </xdr:from>
    <xdr:ext cx="469744" cy="259045"/>
    <xdr:sp macro="" textlink="">
      <xdr:nvSpPr>
        <xdr:cNvPr id="543" name="テキスト ボックス 542"/>
        <xdr:cNvSpPr txBox="1"/>
      </xdr:nvSpPr>
      <xdr:spPr>
        <a:xfrm>
          <a:off x="14357428" y="676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160821</xdr:rowOff>
    </xdr:from>
    <xdr:to>
      <xdr:col>72</xdr:col>
      <xdr:colOff>38100</xdr:colOff>
      <xdr:row>39</xdr:row>
      <xdr:rowOff>90971</xdr:rowOff>
    </xdr:to>
    <xdr:sp macro="" textlink="">
      <xdr:nvSpPr>
        <xdr:cNvPr id="544" name="楕円 543"/>
        <xdr:cNvSpPr/>
      </xdr:nvSpPr>
      <xdr:spPr>
        <a:xfrm>
          <a:off x="13652500" y="66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82098</xdr:rowOff>
    </xdr:from>
    <xdr:ext cx="469744" cy="259045"/>
    <xdr:sp macro="" textlink="">
      <xdr:nvSpPr>
        <xdr:cNvPr id="545" name="テキスト ボックス 544"/>
        <xdr:cNvSpPr txBox="1"/>
      </xdr:nvSpPr>
      <xdr:spPr>
        <a:xfrm>
          <a:off x="13468428" y="676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156226</xdr:rowOff>
    </xdr:from>
    <xdr:to>
      <xdr:col>67</xdr:col>
      <xdr:colOff>101600</xdr:colOff>
      <xdr:row>39</xdr:row>
      <xdr:rowOff>86376</xdr:rowOff>
    </xdr:to>
    <xdr:sp macro="" textlink="">
      <xdr:nvSpPr>
        <xdr:cNvPr id="546" name="楕円 545"/>
        <xdr:cNvSpPr/>
      </xdr:nvSpPr>
      <xdr:spPr>
        <a:xfrm>
          <a:off x="12763500" y="66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102904</xdr:rowOff>
    </xdr:from>
    <xdr:ext cx="469744" cy="259045"/>
    <xdr:sp macro="" textlink="">
      <xdr:nvSpPr>
        <xdr:cNvPr id="547" name="テキスト ボックス 546"/>
        <xdr:cNvSpPr txBox="1"/>
      </xdr:nvSpPr>
      <xdr:spPr>
        <a:xfrm>
          <a:off x="12579428" y="64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143925</xdr:rowOff>
    </xdr:from>
    <xdr:to>
      <xdr:col>85</xdr:col>
      <xdr:colOff>127000</xdr:colOff>
      <xdr:row>77</xdr:row>
      <xdr:rowOff>158702</xdr:rowOff>
    </xdr:to>
    <xdr:cxnSp macro="">
      <xdr:nvCxnSpPr>
        <xdr:cNvPr id="623" name="直線コネクタ 622"/>
        <xdr:cNvCxnSpPr/>
      </xdr:nvCxnSpPr>
      <xdr:spPr>
        <a:xfrm flipV="1">
          <a:off x="15481300" y="13345575"/>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158702</xdr:rowOff>
    </xdr:from>
    <xdr:to>
      <xdr:col>81</xdr:col>
      <xdr:colOff>50800</xdr:colOff>
      <xdr:row>77</xdr:row>
      <xdr:rowOff>165167</xdr:rowOff>
    </xdr:to>
    <xdr:cxnSp macro="">
      <xdr:nvCxnSpPr>
        <xdr:cNvPr id="626" name="直線コネクタ 625"/>
        <xdr:cNvCxnSpPr/>
      </xdr:nvCxnSpPr>
      <xdr:spPr>
        <a:xfrm flipV="1">
          <a:off x="14592300" y="1336035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165167</xdr:rowOff>
    </xdr:from>
    <xdr:to>
      <xdr:col>76</xdr:col>
      <xdr:colOff>114300</xdr:colOff>
      <xdr:row>77</xdr:row>
      <xdr:rowOff>168083</xdr:rowOff>
    </xdr:to>
    <xdr:cxnSp macro="">
      <xdr:nvCxnSpPr>
        <xdr:cNvPr id="629" name="直線コネクタ 628"/>
        <xdr:cNvCxnSpPr/>
      </xdr:nvCxnSpPr>
      <xdr:spPr>
        <a:xfrm flipV="1">
          <a:off x="13703300" y="1336681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168083</xdr:rowOff>
    </xdr:from>
    <xdr:to>
      <xdr:col>71</xdr:col>
      <xdr:colOff>177800</xdr:colOff>
      <xdr:row>78</xdr:row>
      <xdr:rowOff>4200</xdr:rowOff>
    </xdr:to>
    <xdr:cxnSp macro="">
      <xdr:nvCxnSpPr>
        <xdr:cNvPr id="632" name="直線コネクタ 631"/>
        <xdr:cNvCxnSpPr/>
      </xdr:nvCxnSpPr>
      <xdr:spPr>
        <a:xfrm flipV="1">
          <a:off x="12814300" y="13369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93125</xdr:rowOff>
    </xdr:from>
    <xdr:to>
      <xdr:col>85</xdr:col>
      <xdr:colOff>177800</xdr:colOff>
      <xdr:row>78</xdr:row>
      <xdr:rowOff>23275</xdr:rowOff>
    </xdr:to>
    <xdr:sp macro="" textlink="">
      <xdr:nvSpPr>
        <xdr:cNvPr id="642" name="楕円 641"/>
        <xdr:cNvSpPr/>
      </xdr:nvSpPr>
      <xdr:spPr>
        <a:xfrm>
          <a:off x="16268700" y="132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8052</xdr:rowOff>
    </xdr:from>
    <xdr:ext cx="534377" cy="259045"/>
    <xdr:sp macro="" textlink="">
      <xdr:nvSpPr>
        <xdr:cNvPr id="643" name="公債費該当値テキスト"/>
        <xdr:cNvSpPr txBox="1"/>
      </xdr:nvSpPr>
      <xdr:spPr>
        <a:xfrm>
          <a:off x="16370300" y="132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107902</xdr:rowOff>
    </xdr:from>
    <xdr:to>
      <xdr:col>81</xdr:col>
      <xdr:colOff>101600</xdr:colOff>
      <xdr:row>78</xdr:row>
      <xdr:rowOff>38052</xdr:rowOff>
    </xdr:to>
    <xdr:sp macro="" textlink="">
      <xdr:nvSpPr>
        <xdr:cNvPr id="644" name="楕円 643"/>
        <xdr:cNvSpPr/>
      </xdr:nvSpPr>
      <xdr:spPr>
        <a:xfrm>
          <a:off x="15430500" y="133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29179</xdr:rowOff>
    </xdr:from>
    <xdr:ext cx="534377" cy="259045"/>
    <xdr:sp macro="" textlink="">
      <xdr:nvSpPr>
        <xdr:cNvPr id="645" name="テキスト ボックス 644"/>
        <xdr:cNvSpPr txBox="1"/>
      </xdr:nvSpPr>
      <xdr:spPr>
        <a:xfrm>
          <a:off x="15214111" y="134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114367</xdr:rowOff>
    </xdr:from>
    <xdr:to>
      <xdr:col>76</xdr:col>
      <xdr:colOff>165100</xdr:colOff>
      <xdr:row>78</xdr:row>
      <xdr:rowOff>44517</xdr:rowOff>
    </xdr:to>
    <xdr:sp macro="" textlink="">
      <xdr:nvSpPr>
        <xdr:cNvPr id="646" name="楕円 645"/>
        <xdr:cNvSpPr/>
      </xdr:nvSpPr>
      <xdr:spPr>
        <a:xfrm>
          <a:off x="145415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35644</xdr:rowOff>
    </xdr:from>
    <xdr:ext cx="534377" cy="259045"/>
    <xdr:sp macro="" textlink="">
      <xdr:nvSpPr>
        <xdr:cNvPr id="647" name="テキスト ボックス 646"/>
        <xdr:cNvSpPr txBox="1"/>
      </xdr:nvSpPr>
      <xdr:spPr>
        <a:xfrm>
          <a:off x="14325111" y="134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117283</xdr:rowOff>
    </xdr:from>
    <xdr:to>
      <xdr:col>72</xdr:col>
      <xdr:colOff>38100</xdr:colOff>
      <xdr:row>78</xdr:row>
      <xdr:rowOff>47433</xdr:rowOff>
    </xdr:to>
    <xdr:sp macro="" textlink="">
      <xdr:nvSpPr>
        <xdr:cNvPr id="648" name="楕円 647"/>
        <xdr:cNvSpPr/>
      </xdr:nvSpPr>
      <xdr:spPr>
        <a:xfrm>
          <a:off x="13652500" y="133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38560</xdr:rowOff>
    </xdr:from>
    <xdr:ext cx="534377" cy="259045"/>
    <xdr:sp macro="" textlink="">
      <xdr:nvSpPr>
        <xdr:cNvPr id="649" name="テキスト ボックス 648"/>
        <xdr:cNvSpPr txBox="1"/>
      </xdr:nvSpPr>
      <xdr:spPr>
        <a:xfrm>
          <a:off x="13436111" y="134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124850</xdr:rowOff>
    </xdr:from>
    <xdr:to>
      <xdr:col>67</xdr:col>
      <xdr:colOff>101600</xdr:colOff>
      <xdr:row>78</xdr:row>
      <xdr:rowOff>55000</xdr:rowOff>
    </xdr:to>
    <xdr:sp macro="" textlink="">
      <xdr:nvSpPr>
        <xdr:cNvPr id="650" name="楕円 649"/>
        <xdr:cNvSpPr/>
      </xdr:nvSpPr>
      <xdr:spPr>
        <a:xfrm>
          <a:off x="12763500" y="133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46127</xdr:rowOff>
    </xdr:from>
    <xdr:ext cx="534377" cy="259045"/>
    <xdr:sp macro="" textlink="">
      <xdr:nvSpPr>
        <xdr:cNvPr id="651" name="テキスト ボックス 650"/>
        <xdr:cNvSpPr txBox="1"/>
      </xdr:nvSpPr>
      <xdr:spPr>
        <a:xfrm>
          <a:off x="12547111" y="134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52539</xdr:rowOff>
    </xdr:from>
    <xdr:to>
      <xdr:col>85</xdr:col>
      <xdr:colOff>127000</xdr:colOff>
      <xdr:row>96</xdr:row>
      <xdr:rowOff>83455</xdr:rowOff>
    </xdr:to>
    <xdr:cxnSp macro="">
      <xdr:nvCxnSpPr>
        <xdr:cNvPr id="678" name="直線コネクタ 677"/>
        <xdr:cNvCxnSpPr/>
      </xdr:nvCxnSpPr>
      <xdr:spPr>
        <a:xfrm flipV="1">
          <a:off x="15481300" y="16168839"/>
          <a:ext cx="838200" cy="3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83455</xdr:rowOff>
    </xdr:from>
    <xdr:to>
      <xdr:col>81</xdr:col>
      <xdr:colOff>50800</xdr:colOff>
      <xdr:row>96</xdr:row>
      <xdr:rowOff>157302</xdr:rowOff>
    </xdr:to>
    <xdr:cxnSp macro="">
      <xdr:nvCxnSpPr>
        <xdr:cNvPr id="681" name="直線コネクタ 680"/>
        <xdr:cNvCxnSpPr/>
      </xdr:nvCxnSpPr>
      <xdr:spPr>
        <a:xfrm flipV="1">
          <a:off x="14592300" y="16542655"/>
          <a:ext cx="889000" cy="7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139599</xdr:rowOff>
    </xdr:from>
    <xdr:to>
      <xdr:col>76</xdr:col>
      <xdr:colOff>114300</xdr:colOff>
      <xdr:row>96</xdr:row>
      <xdr:rowOff>157302</xdr:rowOff>
    </xdr:to>
    <xdr:cxnSp macro="">
      <xdr:nvCxnSpPr>
        <xdr:cNvPr id="684" name="直線コネクタ 683"/>
        <xdr:cNvCxnSpPr/>
      </xdr:nvCxnSpPr>
      <xdr:spPr>
        <a:xfrm>
          <a:off x="13703300" y="16427349"/>
          <a:ext cx="889000" cy="1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110851</xdr:rowOff>
    </xdr:from>
    <xdr:to>
      <xdr:col>71</xdr:col>
      <xdr:colOff>177800</xdr:colOff>
      <xdr:row>95</xdr:row>
      <xdr:rowOff>139599</xdr:rowOff>
    </xdr:to>
    <xdr:cxnSp macro="">
      <xdr:nvCxnSpPr>
        <xdr:cNvPr id="687" name="直線コネクタ 686"/>
        <xdr:cNvCxnSpPr/>
      </xdr:nvCxnSpPr>
      <xdr:spPr>
        <a:xfrm>
          <a:off x="12814300" y="16398601"/>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1739</xdr:rowOff>
    </xdr:from>
    <xdr:to>
      <xdr:col>85</xdr:col>
      <xdr:colOff>177800</xdr:colOff>
      <xdr:row>94</xdr:row>
      <xdr:rowOff>103339</xdr:rowOff>
    </xdr:to>
    <xdr:sp macro="" textlink="">
      <xdr:nvSpPr>
        <xdr:cNvPr id="697" name="楕円 696"/>
        <xdr:cNvSpPr/>
      </xdr:nvSpPr>
      <xdr:spPr>
        <a:xfrm>
          <a:off x="162687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24616</xdr:rowOff>
    </xdr:from>
    <xdr:ext cx="534377" cy="259045"/>
    <xdr:sp macro="" textlink="">
      <xdr:nvSpPr>
        <xdr:cNvPr id="698" name="積立金該当値テキスト"/>
        <xdr:cNvSpPr txBox="1"/>
      </xdr:nvSpPr>
      <xdr:spPr>
        <a:xfrm>
          <a:off x="16370300" y="159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32655</xdr:rowOff>
    </xdr:from>
    <xdr:to>
      <xdr:col>81</xdr:col>
      <xdr:colOff>101600</xdr:colOff>
      <xdr:row>96</xdr:row>
      <xdr:rowOff>134255</xdr:rowOff>
    </xdr:to>
    <xdr:sp macro="" textlink="">
      <xdr:nvSpPr>
        <xdr:cNvPr id="699" name="楕円 698"/>
        <xdr:cNvSpPr/>
      </xdr:nvSpPr>
      <xdr:spPr>
        <a:xfrm>
          <a:off x="15430500" y="16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150782</xdr:rowOff>
    </xdr:from>
    <xdr:ext cx="534377" cy="259045"/>
    <xdr:sp macro="" textlink="">
      <xdr:nvSpPr>
        <xdr:cNvPr id="700" name="テキスト ボックス 699"/>
        <xdr:cNvSpPr txBox="1"/>
      </xdr:nvSpPr>
      <xdr:spPr>
        <a:xfrm>
          <a:off x="15214111" y="162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106502</xdr:rowOff>
    </xdr:from>
    <xdr:to>
      <xdr:col>76</xdr:col>
      <xdr:colOff>165100</xdr:colOff>
      <xdr:row>97</xdr:row>
      <xdr:rowOff>36652</xdr:rowOff>
    </xdr:to>
    <xdr:sp macro="" textlink="">
      <xdr:nvSpPr>
        <xdr:cNvPr id="701" name="楕円 700"/>
        <xdr:cNvSpPr/>
      </xdr:nvSpPr>
      <xdr:spPr>
        <a:xfrm>
          <a:off x="1454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53179</xdr:rowOff>
    </xdr:from>
    <xdr:ext cx="534377" cy="259045"/>
    <xdr:sp macro="" textlink="">
      <xdr:nvSpPr>
        <xdr:cNvPr id="702" name="テキスト ボックス 701"/>
        <xdr:cNvSpPr txBox="1"/>
      </xdr:nvSpPr>
      <xdr:spPr>
        <a:xfrm>
          <a:off x="14325111" y="163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88799</xdr:rowOff>
    </xdr:from>
    <xdr:to>
      <xdr:col>72</xdr:col>
      <xdr:colOff>38100</xdr:colOff>
      <xdr:row>96</xdr:row>
      <xdr:rowOff>18949</xdr:rowOff>
    </xdr:to>
    <xdr:sp macro="" textlink="">
      <xdr:nvSpPr>
        <xdr:cNvPr id="703" name="楕円 702"/>
        <xdr:cNvSpPr/>
      </xdr:nvSpPr>
      <xdr:spPr>
        <a:xfrm>
          <a:off x="13652500" y="163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35476</xdr:rowOff>
    </xdr:from>
    <xdr:ext cx="534377" cy="259045"/>
    <xdr:sp macro="" textlink="">
      <xdr:nvSpPr>
        <xdr:cNvPr id="704" name="テキスト ボックス 703"/>
        <xdr:cNvSpPr txBox="1"/>
      </xdr:nvSpPr>
      <xdr:spPr>
        <a:xfrm>
          <a:off x="13436111" y="161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60051</xdr:rowOff>
    </xdr:from>
    <xdr:to>
      <xdr:col>67</xdr:col>
      <xdr:colOff>101600</xdr:colOff>
      <xdr:row>95</xdr:row>
      <xdr:rowOff>161651</xdr:rowOff>
    </xdr:to>
    <xdr:sp macro="" textlink="">
      <xdr:nvSpPr>
        <xdr:cNvPr id="705" name="楕円 704"/>
        <xdr:cNvSpPr/>
      </xdr:nvSpPr>
      <xdr:spPr>
        <a:xfrm>
          <a:off x="12763500" y="163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6728</xdr:rowOff>
    </xdr:from>
    <xdr:ext cx="534377" cy="259045"/>
    <xdr:sp macro="" textlink="">
      <xdr:nvSpPr>
        <xdr:cNvPr id="706" name="テキスト ボックス 705"/>
        <xdr:cNvSpPr txBox="1"/>
      </xdr:nvSpPr>
      <xdr:spPr>
        <a:xfrm>
          <a:off x="12547111" y="161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2174</xdr:rowOff>
    </xdr:from>
    <xdr:to>
      <xdr:col>116</xdr:col>
      <xdr:colOff>63500</xdr:colOff>
      <xdr:row>38</xdr:row>
      <xdr:rowOff>51552</xdr:rowOff>
    </xdr:to>
    <xdr:cxnSp macro="">
      <xdr:nvCxnSpPr>
        <xdr:cNvPr id="733" name="直線コネクタ 732"/>
        <xdr:cNvCxnSpPr/>
      </xdr:nvCxnSpPr>
      <xdr:spPr>
        <a:xfrm>
          <a:off x="21323300" y="6517274"/>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2174</xdr:rowOff>
    </xdr:from>
    <xdr:to>
      <xdr:col>111</xdr:col>
      <xdr:colOff>177800</xdr:colOff>
      <xdr:row>38</xdr:row>
      <xdr:rowOff>50729</xdr:rowOff>
    </xdr:to>
    <xdr:cxnSp macro="">
      <xdr:nvCxnSpPr>
        <xdr:cNvPr id="736" name="直線コネクタ 735"/>
        <xdr:cNvCxnSpPr/>
      </xdr:nvCxnSpPr>
      <xdr:spPr>
        <a:xfrm flipV="1">
          <a:off x="20434300" y="6517274"/>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50729</xdr:rowOff>
    </xdr:from>
    <xdr:to>
      <xdr:col>107</xdr:col>
      <xdr:colOff>50800</xdr:colOff>
      <xdr:row>38</xdr:row>
      <xdr:rowOff>67005</xdr:rowOff>
    </xdr:to>
    <xdr:cxnSp macro="">
      <xdr:nvCxnSpPr>
        <xdr:cNvPr id="739" name="直線コネクタ 738"/>
        <xdr:cNvCxnSpPr/>
      </xdr:nvCxnSpPr>
      <xdr:spPr>
        <a:xfrm flipV="1">
          <a:off x="19545300" y="6565829"/>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67005</xdr:rowOff>
    </xdr:from>
    <xdr:to>
      <xdr:col>102</xdr:col>
      <xdr:colOff>114300</xdr:colOff>
      <xdr:row>38</xdr:row>
      <xdr:rowOff>139700</xdr:rowOff>
    </xdr:to>
    <xdr:cxnSp macro="">
      <xdr:nvCxnSpPr>
        <xdr:cNvPr id="742" name="直線コネクタ 741"/>
        <xdr:cNvCxnSpPr/>
      </xdr:nvCxnSpPr>
      <xdr:spPr>
        <a:xfrm flipV="1">
          <a:off x="18656300" y="658210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xdr:rowOff>
    </xdr:from>
    <xdr:to>
      <xdr:col>116</xdr:col>
      <xdr:colOff>114300</xdr:colOff>
      <xdr:row>38</xdr:row>
      <xdr:rowOff>102352</xdr:rowOff>
    </xdr:to>
    <xdr:sp macro="" textlink="">
      <xdr:nvSpPr>
        <xdr:cNvPr id="752" name="楕円 751"/>
        <xdr:cNvSpPr/>
      </xdr:nvSpPr>
      <xdr:spPr>
        <a:xfrm>
          <a:off x="22110700" y="65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87129</xdr:rowOff>
    </xdr:from>
    <xdr:ext cx="378565" cy="259045"/>
    <xdr:sp macro="" textlink="">
      <xdr:nvSpPr>
        <xdr:cNvPr id="753" name="投資及び出資金該当値テキスト"/>
        <xdr:cNvSpPr txBox="1"/>
      </xdr:nvSpPr>
      <xdr:spPr>
        <a:xfrm>
          <a:off x="22212300" y="643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122824</xdr:rowOff>
    </xdr:from>
    <xdr:to>
      <xdr:col>112</xdr:col>
      <xdr:colOff>38100</xdr:colOff>
      <xdr:row>38</xdr:row>
      <xdr:rowOff>52974</xdr:rowOff>
    </xdr:to>
    <xdr:sp macro="" textlink="">
      <xdr:nvSpPr>
        <xdr:cNvPr id="754" name="楕円 753"/>
        <xdr:cNvSpPr/>
      </xdr:nvSpPr>
      <xdr:spPr>
        <a:xfrm>
          <a:off x="21272500" y="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44101</xdr:rowOff>
    </xdr:from>
    <xdr:ext cx="469744" cy="259045"/>
    <xdr:sp macro="" textlink="">
      <xdr:nvSpPr>
        <xdr:cNvPr id="755" name="テキスト ボックス 754"/>
        <xdr:cNvSpPr txBox="1"/>
      </xdr:nvSpPr>
      <xdr:spPr>
        <a:xfrm>
          <a:off x="21088428" y="6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171379</xdr:rowOff>
    </xdr:from>
    <xdr:to>
      <xdr:col>107</xdr:col>
      <xdr:colOff>101600</xdr:colOff>
      <xdr:row>38</xdr:row>
      <xdr:rowOff>101529</xdr:rowOff>
    </xdr:to>
    <xdr:sp macro="" textlink="">
      <xdr:nvSpPr>
        <xdr:cNvPr id="756" name="楕円 755"/>
        <xdr:cNvSpPr/>
      </xdr:nvSpPr>
      <xdr:spPr>
        <a:xfrm>
          <a:off x="20383500" y="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92656</xdr:rowOff>
    </xdr:from>
    <xdr:ext cx="378565" cy="259045"/>
    <xdr:sp macro="" textlink="">
      <xdr:nvSpPr>
        <xdr:cNvPr id="757" name="テキスト ボックス 756"/>
        <xdr:cNvSpPr txBox="1"/>
      </xdr:nvSpPr>
      <xdr:spPr>
        <a:xfrm>
          <a:off x="20245017" y="660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16205</xdr:rowOff>
    </xdr:from>
    <xdr:to>
      <xdr:col>102</xdr:col>
      <xdr:colOff>165100</xdr:colOff>
      <xdr:row>38</xdr:row>
      <xdr:rowOff>117805</xdr:rowOff>
    </xdr:to>
    <xdr:sp macro="" textlink="">
      <xdr:nvSpPr>
        <xdr:cNvPr id="758" name="楕円 757"/>
        <xdr:cNvSpPr/>
      </xdr:nvSpPr>
      <xdr:spPr>
        <a:xfrm>
          <a:off x="19494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108932</xdr:rowOff>
    </xdr:from>
    <xdr:ext cx="378565" cy="259045"/>
    <xdr:sp macro="" textlink="">
      <xdr:nvSpPr>
        <xdr:cNvPr id="759" name="テキスト ボックス 758"/>
        <xdr:cNvSpPr txBox="1"/>
      </xdr:nvSpPr>
      <xdr:spPr>
        <a:xfrm>
          <a:off x="19356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62499</xdr:rowOff>
    </xdr:from>
    <xdr:to>
      <xdr:col>116</xdr:col>
      <xdr:colOff>63500</xdr:colOff>
      <xdr:row>59</xdr:row>
      <xdr:rowOff>63664</xdr:rowOff>
    </xdr:to>
    <xdr:cxnSp macro="">
      <xdr:nvCxnSpPr>
        <xdr:cNvPr id="792" name="直線コネクタ 791"/>
        <xdr:cNvCxnSpPr/>
      </xdr:nvCxnSpPr>
      <xdr:spPr>
        <a:xfrm flipV="1">
          <a:off x="21323300" y="10178049"/>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55434</xdr:rowOff>
    </xdr:from>
    <xdr:to>
      <xdr:col>111</xdr:col>
      <xdr:colOff>177800</xdr:colOff>
      <xdr:row>59</xdr:row>
      <xdr:rowOff>63664</xdr:rowOff>
    </xdr:to>
    <xdr:cxnSp macro="">
      <xdr:nvCxnSpPr>
        <xdr:cNvPr id="795" name="直線コネクタ 794"/>
        <xdr:cNvCxnSpPr/>
      </xdr:nvCxnSpPr>
      <xdr:spPr>
        <a:xfrm>
          <a:off x="20434300" y="1017098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55434</xdr:rowOff>
    </xdr:from>
    <xdr:to>
      <xdr:col>107</xdr:col>
      <xdr:colOff>50800</xdr:colOff>
      <xdr:row>59</xdr:row>
      <xdr:rowOff>55760</xdr:rowOff>
    </xdr:to>
    <xdr:cxnSp macro="">
      <xdr:nvCxnSpPr>
        <xdr:cNvPr id="798" name="直線コネクタ 797"/>
        <xdr:cNvCxnSpPr/>
      </xdr:nvCxnSpPr>
      <xdr:spPr>
        <a:xfrm flipV="1">
          <a:off x="19545300" y="101709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54367</xdr:rowOff>
    </xdr:from>
    <xdr:to>
      <xdr:col>102</xdr:col>
      <xdr:colOff>114300</xdr:colOff>
      <xdr:row>59</xdr:row>
      <xdr:rowOff>55760</xdr:rowOff>
    </xdr:to>
    <xdr:cxnSp macro="">
      <xdr:nvCxnSpPr>
        <xdr:cNvPr id="801" name="直線コネクタ 800"/>
        <xdr:cNvCxnSpPr/>
      </xdr:nvCxnSpPr>
      <xdr:spPr>
        <a:xfrm>
          <a:off x="18656300" y="10169917"/>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xdr:rowOff>
    </xdr:from>
    <xdr:to>
      <xdr:col>116</xdr:col>
      <xdr:colOff>114300</xdr:colOff>
      <xdr:row>59</xdr:row>
      <xdr:rowOff>113299</xdr:rowOff>
    </xdr:to>
    <xdr:sp macro="" textlink="">
      <xdr:nvSpPr>
        <xdr:cNvPr id="811" name="楕円 810"/>
        <xdr:cNvSpPr/>
      </xdr:nvSpPr>
      <xdr:spPr>
        <a:xfrm>
          <a:off x="22110700" y="101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151714</xdr:rowOff>
    </xdr:from>
    <xdr:ext cx="469744" cy="259045"/>
    <xdr:sp macro="" textlink="">
      <xdr:nvSpPr>
        <xdr:cNvPr id="812" name="貸付金該当値テキスト"/>
        <xdr:cNvSpPr txBox="1"/>
      </xdr:nvSpPr>
      <xdr:spPr>
        <a:xfrm>
          <a:off x="22212300" y="100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12864</xdr:rowOff>
    </xdr:from>
    <xdr:to>
      <xdr:col>112</xdr:col>
      <xdr:colOff>38100</xdr:colOff>
      <xdr:row>59</xdr:row>
      <xdr:rowOff>114464</xdr:rowOff>
    </xdr:to>
    <xdr:sp macro="" textlink="">
      <xdr:nvSpPr>
        <xdr:cNvPr id="813" name="楕円 812"/>
        <xdr:cNvSpPr/>
      </xdr:nvSpPr>
      <xdr:spPr>
        <a:xfrm>
          <a:off x="21272500" y="101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105591</xdr:rowOff>
    </xdr:from>
    <xdr:ext cx="469744" cy="259045"/>
    <xdr:sp macro="" textlink="">
      <xdr:nvSpPr>
        <xdr:cNvPr id="814" name="テキスト ボックス 813"/>
        <xdr:cNvSpPr txBox="1"/>
      </xdr:nvSpPr>
      <xdr:spPr>
        <a:xfrm>
          <a:off x="21088428" y="102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xdr:rowOff>
    </xdr:from>
    <xdr:to>
      <xdr:col>107</xdr:col>
      <xdr:colOff>101600</xdr:colOff>
      <xdr:row>59</xdr:row>
      <xdr:rowOff>106234</xdr:rowOff>
    </xdr:to>
    <xdr:sp macro="" textlink="">
      <xdr:nvSpPr>
        <xdr:cNvPr id="815" name="楕円 814"/>
        <xdr:cNvSpPr/>
      </xdr:nvSpPr>
      <xdr:spPr>
        <a:xfrm>
          <a:off x="20383500" y="101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122761</xdr:rowOff>
    </xdr:from>
    <xdr:ext cx="469744" cy="259045"/>
    <xdr:sp macro="" textlink="">
      <xdr:nvSpPr>
        <xdr:cNvPr id="816" name="テキスト ボックス 815"/>
        <xdr:cNvSpPr txBox="1"/>
      </xdr:nvSpPr>
      <xdr:spPr>
        <a:xfrm>
          <a:off x="20199428" y="98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4960</xdr:rowOff>
    </xdr:from>
    <xdr:to>
      <xdr:col>102</xdr:col>
      <xdr:colOff>165100</xdr:colOff>
      <xdr:row>59</xdr:row>
      <xdr:rowOff>106560</xdr:rowOff>
    </xdr:to>
    <xdr:sp macro="" textlink="">
      <xdr:nvSpPr>
        <xdr:cNvPr id="817" name="楕円 816"/>
        <xdr:cNvSpPr/>
      </xdr:nvSpPr>
      <xdr:spPr>
        <a:xfrm>
          <a:off x="19494500" y="10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123087</xdr:rowOff>
    </xdr:from>
    <xdr:ext cx="469744" cy="259045"/>
    <xdr:sp macro="" textlink="">
      <xdr:nvSpPr>
        <xdr:cNvPr id="818" name="テキスト ボックス 817"/>
        <xdr:cNvSpPr txBox="1"/>
      </xdr:nvSpPr>
      <xdr:spPr>
        <a:xfrm>
          <a:off x="19310428" y="98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3567</xdr:rowOff>
    </xdr:from>
    <xdr:to>
      <xdr:col>98</xdr:col>
      <xdr:colOff>38100</xdr:colOff>
      <xdr:row>59</xdr:row>
      <xdr:rowOff>105167</xdr:rowOff>
    </xdr:to>
    <xdr:sp macro="" textlink="">
      <xdr:nvSpPr>
        <xdr:cNvPr id="819" name="楕円 818"/>
        <xdr:cNvSpPr/>
      </xdr:nvSpPr>
      <xdr:spPr>
        <a:xfrm>
          <a:off x="18605500" y="101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121694</xdr:rowOff>
    </xdr:from>
    <xdr:ext cx="469744" cy="259045"/>
    <xdr:sp macro="" textlink="">
      <xdr:nvSpPr>
        <xdr:cNvPr id="820" name="テキスト ボックス 819"/>
        <xdr:cNvSpPr txBox="1"/>
      </xdr:nvSpPr>
      <xdr:spPr>
        <a:xfrm>
          <a:off x="18421428" y="98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118604</xdr:rowOff>
    </xdr:from>
    <xdr:to>
      <xdr:col>116</xdr:col>
      <xdr:colOff>63500</xdr:colOff>
      <xdr:row>76</xdr:row>
      <xdr:rowOff>157922</xdr:rowOff>
    </xdr:to>
    <xdr:cxnSp macro="">
      <xdr:nvCxnSpPr>
        <xdr:cNvPr id="852" name="直線コネクタ 851"/>
        <xdr:cNvCxnSpPr/>
      </xdr:nvCxnSpPr>
      <xdr:spPr>
        <a:xfrm flipV="1">
          <a:off x="21323300" y="13148804"/>
          <a:ext cx="8382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157922</xdr:rowOff>
    </xdr:from>
    <xdr:to>
      <xdr:col>111</xdr:col>
      <xdr:colOff>177800</xdr:colOff>
      <xdr:row>77</xdr:row>
      <xdr:rowOff>27098</xdr:rowOff>
    </xdr:to>
    <xdr:cxnSp macro="">
      <xdr:nvCxnSpPr>
        <xdr:cNvPr id="855" name="直線コネクタ 854"/>
        <xdr:cNvCxnSpPr/>
      </xdr:nvCxnSpPr>
      <xdr:spPr>
        <a:xfrm flipV="1">
          <a:off x="20434300" y="131881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27098</xdr:rowOff>
    </xdr:from>
    <xdr:to>
      <xdr:col>107</xdr:col>
      <xdr:colOff>50800</xdr:colOff>
      <xdr:row>77</xdr:row>
      <xdr:rowOff>42202</xdr:rowOff>
    </xdr:to>
    <xdr:cxnSp macro="">
      <xdr:nvCxnSpPr>
        <xdr:cNvPr id="858" name="直線コネクタ 857"/>
        <xdr:cNvCxnSpPr/>
      </xdr:nvCxnSpPr>
      <xdr:spPr>
        <a:xfrm flipV="1">
          <a:off x="19545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42202</xdr:rowOff>
    </xdr:from>
    <xdr:to>
      <xdr:col>102</xdr:col>
      <xdr:colOff>114300</xdr:colOff>
      <xdr:row>77</xdr:row>
      <xdr:rowOff>42610</xdr:rowOff>
    </xdr:to>
    <xdr:cxnSp macro="">
      <xdr:nvCxnSpPr>
        <xdr:cNvPr id="861" name="直線コネクタ 860"/>
        <xdr:cNvCxnSpPr/>
      </xdr:nvCxnSpPr>
      <xdr:spPr>
        <a:xfrm flipV="1">
          <a:off x="18656300" y="1324385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67804</xdr:rowOff>
    </xdr:from>
    <xdr:to>
      <xdr:col>116</xdr:col>
      <xdr:colOff>114300</xdr:colOff>
      <xdr:row>76</xdr:row>
      <xdr:rowOff>169404</xdr:rowOff>
    </xdr:to>
    <xdr:sp macro="" textlink="">
      <xdr:nvSpPr>
        <xdr:cNvPr id="871" name="楕円 870"/>
        <xdr:cNvSpPr/>
      </xdr:nvSpPr>
      <xdr:spPr>
        <a:xfrm>
          <a:off x="22110700" y="13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46231</xdr:rowOff>
    </xdr:from>
    <xdr:ext cx="534377" cy="259045"/>
    <xdr:sp macro="" textlink="">
      <xdr:nvSpPr>
        <xdr:cNvPr id="872" name="繰出金該当値テキスト"/>
        <xdr:cNvSpPr txBox="1"/>
      </xdr:nvSpPr>
      <xdr:spPr>
        <a:xfrm>
          <a:off x="22212300" y="130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107122</xdr:rowOff>
    </xdr:from>
    <xdr:to>
      <xdr:col>112</xdr:col>
      <xdr:colOff>38100</xdr:colOff>
      <xdr:row>77</xdr:row>
      <xdr:rowOff>37272</xdr:rowOff>
    </xdr:to>
    <xdr:sp macro="" textlink="">
      <xdr:nvSpPr>
        <xdr:cNvPr id="873" name="楕円 872"/>
        <xdr:cNvSpPr/>
      </xdr:nvSpPr>
      <xdr:spPr>
        <a:xfrm>
          <a:off x="21272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28399</xdr:rowOff>
    </xdr:from>
    <xdr:ext cx="534377" cy="259045"/>
    <xdr:sp macro="" textlink="">
      <xdr:nvSpPr>
        <xdr:cNvPr id="874" name="テキスト ボックス 873"/>
        <xdr:cNvSpPr txBox="1"/>
      </xdr:nvSpPr>
      <xdr:spPr>
        <a:xfrm>
          <a:off x="21056111" y="13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147748</xdr:rowOff>
    </xdr:from>
    <xdr:to>
      <xdr:col>107</xdr:col>
      <xdr:colOff>101600</xdr:colOff>
      <xdr:row>77</xdr:row>
      <xdr:rowOff>77898</xdr:rowOff>
    </xdr:to>
    <xdr:sp macro="" textlink="">
      <xdr:nvSpPr>
        <xdr:cNvPr id="875" name="楕円 874"/>
        <xdr:cNvSpPr/>
      </xdr:nvSpPr>
      <xdr:spPr>
        <a:xfrm>
          <a:off x="20383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69025</xdr:rowOff>
    </xdr:from>
    <xdr:ext cx="534377" cy="259045"/>
    <xdr:sp macro="" textlink="">
      <xdr:nvSpPr>
        <xdr:cNvPr id="876" name="テキスト ボックス 875"/>
        <xdr:cNvSpPr txBox="1"/>
      </xdr:nvSpPr>
      <xdr:spPr>
        <a:xfrm>
          <a:off x="20167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162852</xdr:rowOff>
    </xdr:from>
    <xdr:to>
      <xdr:col>102</xdr:col>
      <xdr:colOff>165100</xdr:colOff>
      <xdr:row>77</xdr:row>
      <xdr:rowOff>93002</xdr:rowOff>
    </xdr:to>
    <xdr:sp macro="" textlink="">
      <xdr:nvSpPr>
        <xdr:cNvPr id="877" name="楕円 876"/>
        <xdr:cNvSpPr/>
      </xdr:nvSpPr>
      <xdr:spPr>
        <a:xfrm>
          <a:off x="19494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84129</xdr:rowOff>
    </xdr:from>
    <xdr:ext cx="534377" cy="259045"/>
    <xdr:sp macro="" textlink="">
      <xdr:nvSpPr>
        <xdr:cNvPr id="878" name="テキスト ボックス 877"/>
        <xdr:cNvSpPr txBox="1"/>
      </xdr:nvSpPr>
      <xdr:spPr>
        <a:xfrm>
          <a:off x="19278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163260</xdr:rowOff>
    </xdr:from>
    <xdr:to>
      <xdr:col>98</xdr:col>
      <xdr:colOff>38100</xdr:colOff>
      <xdr:row>77</xdr:row>
      <xdr:rowOff>93410</xdr:rowOff>
    </xdr:to>
    <xdr:sp macro="" textlink="">
      <xdr:nvSpPr>
        <xdr:cNvPr id="879" name="楕円 878"/>
        <xdr:cNvSpPr/>
      </xdr:nvSpPr>
      <xdr:spPr>
        <a:xfrm>
          <a:off x="18605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84537</xdr:rowOff>
    </xdr:from>
    <xdr:ext cx="534377" cy="259045"/>
    <xdr:sp macro="" textlink="">
      <xdr:nvSpPr>
        <xdr:cNvPr id="880" name="テキスト ボックス 879"/>
        <xdr:cNvSpPr txBox="1"/>
      </xdr:nvSpPr>
      <xdr:spPr>
        <a:xfrm>
          <a:off x="18389111" y="132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人件費、扶助費、公債費からなる義務的経費は</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％）の割合を占めている。</a:t>
          </a:r>
          <a:endParaRPr lang="ja-JP" altLang="ja-JP" sz="1400">
            <a:effectLst/>
          </a:endParaRPr>
        </a:p>
        <a:p>
          <a:r>
            <a:rPr kumimoji="1" lang="ja-JP" altLang="ja-JP" sz="1100">
              <a:solidFill>
                <a:schemeClr val="dk1"/>
              </a:solidFill>
              <a:effectLst/>
              <a:latin typeface="+mn-lt"/>
              <a:ea typeface="+mn-ea"/>
              <a:cs typeface="+mn-cs"/>
            </a:rPr>
            <a:t>普通建設事業、災害復旧費からなる投資的経費は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％）の割合を占めている。</a:t>
          </a:r>
          <a:r>
            <a:rPr kumimoji="1" lang="ja-JP" altLang="ja-JP" sz="1100">
              <a:solidFill>
                <a:sysClr val="windowText" lastClr="000000"/>
              </a:solidFill>
              <a:effectLst/>
              <a:latin typeface="+mn-lt"/>
              <a:ea typeface="+mn-ea"/>
              <a:cs typeface="+mn-cs"/>
            </a:rPr>
            <a:t>普通建設事業においては、</a:t>
          </a:r>
          <a:r>
            <a:rPr kumimoji="1" lang="ja-JP" altLang="en-US" sz="1100">
              <a:solidFill>
                <a:sysClr val="windowText" lastClr="000000"/>
              </a:solidFill>
              <a:effectLst/>
              <a:latin typeface="+mn-lt"/>
              <a:ea typeface="+mn-ea"/>
              <a:cs typeface="+mn-cs"/>
            </a:rPr>
            <a:t>学校給食センター建設事業や電算整備事業が皆増したものの、</a:t>
          </a:r>
          <a:r>
            <a:rPr kumimoji="1" lang="ja-JP" altLang="ja-JP" sz="1100">
              <a:solidFill>
                <a:sysClr val="windowText" lastClr="000000"/>
              </a:solidFill>
              <a:effectLst/>
              <a:latin typeface="+mn-lt"/>
              <a:ea typeface="+mn-ea"/>
              <a:cs typeface="+mn-cs"/>
            </a:rPr>
            <a:t>新庁舎建設事業</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る減額等により</a:t>
          </a:r>
          <a:r>
            <a:rPr kumimoji="1" lang="en-US" altLang="ja-JP" sz="1100">
              <a:solidFill>
                <a:sysClr val="windowText" lastClr="000000"/>
              </a:solidFill>
              <a:effectLst/>
              <a:latin typeface="+mn-lt"/>
              <a:ea typeface="+mn-ea"/>
              <a:cs typeface="+mn-cs"/>
            </a:rPr>
            <a:t>1,291,174</a:t>
          </a:r>
          <a:r>
            <a:rPr kumimoji="1" lang="ja-JP" altLang="ja-JP" sz="1100">
              <a:solidFill>
                <a:sysClr val="windowText" lastClr="000000"/>
              </a:solidFill>
              <a:effectLst/>
              <a:latin typeface="+mn-lt"/>
              <a:ea typeface="+mn-ea"/>
              <a:cs typeface="+mn-cs"/>
            </a:rPr>
            <a:t>千円（前年度比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1,672,333</a:t>
          </a:r>
          <a:r>
            <a:rPr kumimoji="1" lang="ja-JP" altLang="ja-JP" sz="1100">
              <a:solidFill>
                <a:sysClr val="windowText" lastClr="000000"/>
              </a:solidFill>
              <a:effectLst/>
              <a:latin typeface="+mn-lt"/>
              <a:ea typeface="+mn-ea"/>
              <a:cs typeface="+mn-cs"/>
            </a:rPr>
            <a:t>千円）の大幅な</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物件費、補助費等、積立金などのその他の経費は</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％）の割合を占めている。</a:t>
          </a:r>
          <a:r>
            <a:rPr kumimoji="1" lang="ja-JP" altLang="ja-JP" sz="1100">
              <a:solidFill>
                <a:sysClr val="windowText" lastClr="000000"/>
              </a:solidFill>
              <a:effectLst/>
              <a:latin typeface="+mn-lt"/>
              <a:ea typeface="+mn-ea"/>
              <a:cs typeface="+mn-cs"/>
            </a:rPr>
            <a:t>補助費等においては、コロナ対策である特別定額給付金事業</a:t>
          </a:r>
          <a:r>
            <a:rPr kumimoji="1" lang="ja-JP" altLang="en-US" sz="1100">
              <a:solidFill>
                <a:sysClr val="windowText" lastClr="000000"/>
              </a:solidFill>
              <a:effectLst/>
              <a:latin typeface="+mn-lt"/>
              <a:ea typeface="+mn-ea"/>
              <a:cs typeface="+mn-cs"/>
            </a:rPr>
            <a:t>の皆減</a:t>
          </a:r>
          <a:r>
            <a:rPr kumimoji="1" lang="ja-JP" altLang="ja-JP" sz="1100">
              <a:solidFill>
                <a:sysClr val="windowText" lastClr="000000"/>
              </a:solidFill>
              <a:effectLst/>
              <a:latin typeface="+mn-lt"/>
              <a:ea typeface="+mn-ea"/>
              <a:cs typeface="+mn-cs"/>
            </a:rPr>
            <a:t>や門川産業振興事業等</a:t>
          </a:r>
          <a:r>
            <a:rPr kumimoji="1" lang="ja-JP" altLang="en-US" sz="1100">
              <a:solidFill>
                <a:sysClr val="windowText" lastClr="000000"/>
              </a:solidFill>
              <a:effectLst/>
              <a:latin typeface="+mn-lt"/>
              <a:ea typeface="+mn-ea"/>
              <a:cs typeface="+mn-cs"/>
            </a:rPr>
            <a:t>の減額</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897,087</a:t>
          </a:r>
          <a:r>
            <a:rPr kumimoji="1" lang="ja-JP" altLang="ja-JP" sz="1100">
              <a:solidFill>
                <a:sysClr val="windowText" lastClr="000000"/>
              </a:solidFill>
              <a:effectLst/>
              <a:latin typeface="+mn-lt"/>
              <a:ea typeface="+mn-ea"/>
              <a:cs typeface="+mn-cs"/>
            </a:rPr>
            <a:t>千円（前年度比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1,894,370</a:t>
          </a:r>
          <a:r>
            <a:rPr kumimoji="1" lang="ja-JP" altLang="ja-JP" sz="1100">
              <a:solidFill>
                <a:sysClr val="windowText" lastClr="000000"/>
              </a:solidFill>
              <a:effectLst/>
              <a:latin typeface="+mn-lt"/>
              <a:ea typeface="+mn-ea"/>
              <a:cs typeface="+mn-cs"/>
            </a:rPr>
            <a:t>千円）の大幅な</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額となった。</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衛生センター建設事業等の</a:t>
          </a:r>
          <a:r>
            <a:rPr kumimoji="1" lang="ja-JP" altLang="ja-JP" sz="1100" b="0" i="0" baseline="0">
              <a:solidFill>
                <a:schemeClr val="dk1"/>
              </a:solidFill>
              <a:effectLst/>
              <a:latin typeface="+mn-lt"/>
              <a:ea typeface="+mn-ea"/>
              <a:cs typeface="+mn-cs"/>
            </a:rPr>
            <a:t>大型の普通建設事業費等の増加が見込まれるため、引き続き支出抑制に努める。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17,644
17,560
120.40
11,370,552
10,653,973
536,852
4,678,675
7,613,061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54661</xdr:rowOff>
    </xdr:from>
    <xdr:to>
      <xdr:col>24</xdr:col>
      <xdr:colOff>63500</xdr:colOff>
      <xdr:row>36</xdr:row>
      <xdr:rowOff>119583</xdr:rowOff>
    </xdr:to>
    <xdr:cxnSp macro="">
      <xdr:nvCxnSpPr>
        <xdr:cNvPr id="59" name="直線コネクタ 58"/>
        <xdr:cNvCxnSpPr/>
      </xdr:nvCxnSpPr>
      <xdr:spPr>
        <a:xfrm>
          <a:off x="3797300" y="6226861"/>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3454</xdr:rowOff>
    </xdr:from>
    <xdr:to>
      <xdr:col>19</xdr:col>
      <xdr:colOff>177800</xdr:colOff>
      <xdr:row>36</xdr:row>
      <xdr:rowOff>54661</xdr:rowOff>
    </xdr:to>
    <xdr:cxnSp macro="">
      <xdr:nvCxnSpPr>
        <xdr:cNvPr id="62" name="直線コネクタ 61"/>
        <xdr:cNvCxnSpPr/>
      </xdr:nvCxnSpPr>
      <xdr:spPr>
        <a:xfrm>
          <a:off x="2908300" y="617565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xdr:rowOff>
    </xdr:from>
    <xdr:to>
      <xdr:col>15</xdr:col>
      <xdr:colOff>50800</xdr:colOff>
      <xdr:row>36</xdr:row>
      <xdr:rowOff>84836</xdr:rowOff>
    </xdr:to>
    <xdr:cxnSp macro="">
      <xdr:nvCxnSpPr>
        <xdr:cNvPr id="65" name="直線コネクタ 64"/>
        <xdr:cNvCxnSpPr/>
      </xdr:nvCxnSpPr>
      <xdr:spPr>
        <a:xfrm flipV="1">
          <a:off x="2019300" y="617565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68377</xdr:rowOff>
    </xdr:from>
    <xdr:to>
      <xdr:col>10</xdr:col>
      <xdr:colOff>114300</xdr:colOff>
      <xdr:row>36</xdr:row>
      <xdr:rowOff>84836</xdr:rowOff>
    </xdr:to>
    <xdr:cxnSp macro="">
      <xdr:nvCxnSpPr>
        <xdr:cNvPr id="68" name="直線コネクタ 67"/>
        <xdr:cNvCxnSpPr/>
      </xdr:nvCxnSpPr>
      <xdr:spPr>
        <a:xfrm>
          <a:off x="1130300" y="624057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68783</xdr:rowOff>
    </xdr:from>
    <xdr:to>
      <xdr:col>24</xdr:col>
      <xdr:colOff>114300</xdr:colOff>
      <xdr:row>36</xdr:row>
      <xdr:rowOff>170383</xdr:rowOff>
    </xdr:to>
    <xdr:sp macro="" textlink="">
      <xdr:nvSpPr>
        <xdr:cNvPr id="78" name="楕円 77"/>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47210</xdr:rowOff>
    </xdr:from>
    <xdr:ext cx="469744" cy="259045"/>
    <xdr:sp macro="" textlink="">
      <xdr:nvSpPr>
        <xdr:cNvPr id="79" name="議会費該当値テキスト"/>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3861</xdr:rowOff>
    </xdr:from>
    <xdr:to>
      <xdr:col>20</xdr:col>
      <xdr:colOff>38100</xdr:colOff>
      <xdr:row>36</xdr:row>
      <xdr:rowOff>105461</xdr:rowOff>
    </xdr:to>
    <xdr:sp macro="" textlink="">
      <xdr:nvSpPr>
        <xdr:cNvPr id="80" name="楕円 79"/>
        <xdr:cNvSpPr/>
      </xdr:nvSpPr>
      <xdr:spPr>
        <a:xfrm>
          <a:off x="3746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96588</xdr:rowOff>
    </xdr:from>
    <xdr:ext cx="469744" cy="259045"/>
    <xdr:sp macro="" textlink="">
      <xdr:nvSpPr>
        <xdr:cNvPr id="81" name="テキスト ボックス 80"/>
        <xdr:cNvSpPr txBox="1"/>
      </xdr:nvSpPr>
      <xdr:spPr>
        <a:xfrm>
          <a:off x="3562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124104</xdr:rowOff>
    </xdr:from>
    <xdr:to>
      <xdr:col>15</xdr:col>
      <xdr:colOff>101600</xdr:colOff>
      <xdr:row>36</xdr:row>
      <xdr:rowOff>54254</xdr:rowOff>
    </xdr:to>
    <xdr:sp macro="" textlink="">
      <xdr:nvSpPr>
        <xdr:cNvPr id="82" name="楕円 81"/>
        <xdr:cNvSpPr/>
      </xdr:nvSpPr>
      <xdr:spPr>
        <a:xfrm>
          <a:off x="2857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45381</xdr:rowOff>
    </xdr:from>
    <xdr:ext cx="469744" cy="259045"/>
    <xdr:sp macro="" textlink="">
      <xdr:nvSpPr>
        <xdr:cNvPr id="83" name="テキスト ボックス 82"/>
        <xdr:cNvSpPr txBox="1"/>
      </xdr:nvSpPr>
      <xdr:spPr>
        <a:xfrm>
          <a:off x="2673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34036</xdr:rowOff>
    </xdr:from>
    <xdr:to>
      <xdr:col>10</xdr:col>
      <xdr:colOff>165100</xdr:colOff>
      <xdr:row>36</xdr:row>
      <xdr:rowOff>135636</xdr:rowOff>
    </xdr:to>
    <xdr:sp macro="" textlink="">
      <xdr:nvSpPr>
        <xdr:cNvPr id="84" name="楕円 83"/>
        <xdr:cNvSpPr/>
      </xdr:nvSpPr>
      <xdr:spPr>
        <a:xfrm>
          <a:off x="196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126763</xdr:rowOff>
    </xdr:from>
    <xdr:ext cx="469744" cy="259045"/>
    <xdr:sp macro="" textlink="">
      <xdr:nvSpPr>
        <xdr:cNvPr id="85" name="テキスト ボックス 84"/>
        <xdr:cNvSpPr txBox="1"/>
      </xdr:nvSpPr>
      <xdr:spPr>
        <a:xfrm>
          <a:off x="1784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17577</xdr:rowOff>
    </xdr:from>
    <xdr:to>
      <xdr:col>6</xdr:col>
      <xdr:colOff>38100</xdr:colOff>
      <xdr:row>36</xdr:row>
      <xdr:rowOff>119177</xdr:rowOff>
    </xdr:to>
    <xdr:sp macro="" textlink="">
      <xdr:nvSpPr>
        <xdr:cNvPr id="86" name="楕円 85"/>
        <xdr:cNvSpPr/>
      </xdr:nvSpPr>
      <xdr:spPr>
        <a:xfrm>
          <a:off x="107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110304</xdr:rowOff>
    </xdr:from>
    <xdr:ext cx="469744" cy="259045"/>
    <xdr:sp macro="" textlink="">
      <xdr:nvSpPr>
        <xdr:cNvPr id="87" name="テキスト ボックス 86"/>
        <xdr:cNvSpPr txBox="1"/>
      </xdr:nvSpPr>
      <xdr:spPr>
        <a:xfrm>
          <a:off x="895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31004</xdr:rowOff>
    </xdr:from>
    <xdr:to>
      <xdr:col>24</xdr:col>
      <xdr:colOff>62865</xdr:colOff>
      <xdr:row>58</xdr:row>
      <xdr:rowOff>5611</xdr:rowOff>
    </xdr:to>
    <xdr:cxnSp macro="">
      <xdr:nvCxnSpPr>
        <xdr:cNvPr id="111" name="直線コネクタ 110"/>
        <xdr:cNvCxnSpPr/>
      </xdr:nvCxnSpPr>
      <xdr:spPr>
        <a:xfrm flipV="1">
          <a:off x="4633595" y="8946404"/>
          <a:ext cx="1270" cy="100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9438</xdr:rowOff>
    </xdr:from>
    <xdr:ext cx="534377" cy="259045"/>
    <xdr:sp macro="" textlink="">
      <xdr:nvSpPr>
        <xdr:cNvPr id="112" name="総務費最小値テキスト"/>
        <xdr:cNvSpPr txBox="1"/>
      </xdr:nvSpPr>
      <xdr:spPr>
        <a:xfrm>
          <a:off x="4686300" y="99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5611</xdr:rowOff>
    </xdr:from>
    <xdr:to>
      <xdr:col>24</xdr:col>
      <xdr:colOff>152400</xdr:colOff>
      <xdr:row>58</xdr:row>
      <xdr:rowOff>5611</xdr:rowOff>
    </xdr:to>
    <xdr:cxnSp macro="">
      <xdr:nvCxnSpPr>
        <xdr:cNvPr id="113" name="直線コネクタ 112"/>
        <xdr:cNvCxnSpPr/>
      </xdr:nvCxnSpPr>
      <xdr:spPr>
        <a:xfrm>
          <a:off x="4546600" y="994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149131</xdr:rowOff>
    </xdr:from>
    <xdr:ext cx="599010" cy="259045"/>
    <xdr:sp macro="" textlink="">
      <xdr:nvSpPr>
        <xdr:cNvPr id="114" name="総務費最大値テキスト"/>
        <xdr:cNvSpPr txBox="1"/>
      </xdr:nvSpPr>
      <xdr:spPr>
        <a:xfrm>
          <a:off x="4686300" y="87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31004</xdr:rowOff>
    </xdr:from>
    <xdr:to>
      <xdr:col>24</xdr:col>
      <xdr:colOff>152400</xdr:colOff>
      <xdr:row>52</xdr:row>
      <xdr:rowOff>31004</xdr:rowOff>
    </xdr:to>
    <xdr:cxnSp macro="">
      <xdr:nvCxnSpPr>
        <xdr:cNvPr id="115" name="直線コネクタ 114"/>
        <xdr:cNvCxnSpPr/>
      </xdr:nvCxnSpPr>
      <xdr:spPr>
        <a:xfrm>
          <a:off x="4546600" y="89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153252</xdr:rowOff>
    </xdr:from>
    <xdr:to>
      <xdr:col>24</xdr:col>
      <xdr:colOff>63500</xdr:colOff>
      <xdr:row>55</xdr:row>
      <xdr:rowOff>54093</xdr:rowOff>
    </xdr:to>
    <xdr:cxnSp macro="">
      <xdr:nvCxnSpPr>
        <xdr:cNvPr id="116" name="直線コネクタ 115"/>
        <xdr:cNvCxnSpPr/>
      </xdr:nvCxnSpPr>
      <xdr:spPr>
        <a:xfrm>
          <a:off x="3797300" y="8897202"/>
          <a:ext cx="838200" cy="5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21721</xdr:rowOff>
    </xdr:from>
    <xdr:ext cx="599010" cy="259045"/>
    <xdr:sp macro="" textlink="">
      <xdr:nvSpPr>
        <xdr:cNvPr id="117" name="総務費平均値テキスト"/>
        <xdr:cNvSpPr txBox="1"/>
      </xdr:nvSpPr>
      <xdr:spPr>
        <a:xfrm>
          <a:off x="4686300" y="962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43294</xdr:rowOff>
    </xdr:from>
    <xdr:to>
      <xdr:col>24</xdr:col>
      <xdr:colOff>114300</xdr:colOff>
      <xdr:row>56</xdr:row>
      <xdr:rowOff>144894</xdr:rowOff>
    </xdr:to>
    <xdr:sp macro="" textlink="">
      <xdr:nvSpPr>
        <xdr:cNvPr id="118" name="フローチャート: 判断 117"/>
        <xdr:cNvSpPr/>
      </xdr:nvSpPr>
      <xdr:spPr>
        <a:xfrm>
          <a:off x="45847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153252</xdr:rowOff>
    </xdr:from>
    <xdr:to>
      <xdr:col>19</xdr:col>
      <xdr:colOff>177800</xdr:colOff>
      <xdr:row>56</xdr:row>
      <xdr:rowOff>118307</xdr:rowOff>
    </xdr:to>
    <xdr:cxnSp macro="">
      <xdr:nvCxnSpPr>
        <xdr:cNvPr id="119" name="直線コネクタ 118"/>
        <xdr:cNvCxnSpPr/>
      </xdr:nvCxnSpPr>
      <xdr:spPr>
        <a:xfrm flipV="1">
          <a:off x="2908300" y="8897202"/>
          <a:ext cx="889000" cy="8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23402</xdr:rowOff>
    </xdr:from>
    <xdr:to>
      <xdr:col>20</xdr:col>
      <xdr:colOff>38100</xdr:colOff>
      <xdr:row>54</xdr:row>
      <xdr:rowOff>125002</xdr:rowOff>
    </xdr:to>
    <xdr:sp macro="" textlink="">
      <xdr:nvSpPr>
        <xdr:cNvPr id="120" name="フローチャート: 判断 119"/>
        <xdr:cNvSpPr/>
      </xdr:nvSpPr>
      <xdr:spPr>
        <a:xfrm>
          <a:off x="3746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116129</xdr:rowOff>
    </xdr:from>
    <xdr:ext cx="599010" cy="259045"/>
    <xdr:sp macro="" textlink="">
      <xdr:nvSpPr>
        <xdr:cNvPr id="121" name="テキスト ボックス 120"/>
        <xdr:cNvSpPr txBox="1"/>
      </xdr:nvSpPr>
      <xdr:spPr>
        <a:xfrm>
          <a:off x="3497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118307</xdr:rowOff>
    </xdr:from>
    <xdr:to>
      <xdr:col>15</xdr:col>
      <xdr:colOff>50800</xdr:colOff>
      <xdr:row>56</xdr:row>
      <xdr:rowOff>130697</xdr:rowOff>
    </xdr:to>
    <xdr:cxnSp macro="">
      <xdr:nvCxnSpPr>
        <xdr:cNvPr id="122" name="直線コネクタ 121"/>
        <xdr:cNvCxnSpPr/>
      </xdr:nvCxnSpPr>
      <xdr:spPr>
        <a:xfrm flipV="1">
          <a:off x="2019300" y="97195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130697</xdr:rowOff>
    </xdr:from>
    <xdr:to>
      <xdr:col>10</xdr:col>
      <xdr:colOff>114300</xdr:colOff>
      <xdr:row>56</xdr:row>
      <xdr:rowOff>139902</xdr:rowOff>
    </xdr:to>
    <xdr:cxnSp macro="">
      <xdr:nvCxnSpPr>
        <xdr:cNvPr id="125" name="直線コネクタ 124"/>
        <xdr:cNvCxnSpPr/>
      </xdr:nvCxnSpPr>
      <xdr:spPr>
        <a:xfrm flipV="1">
          <a:off x="1130300" y="973189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13442</xdr:rowOff>
    </xdr:from>
    <xdr:ext cx="599010" cy="259045"/>
    <xdr:sp macro="" textlink="">
      <xdr:nvSpPr>
        <xdr:cNvPr id="127" name="テキスト ボックス 126"/>
        <xdr:cNvSpPr txBox="1"/>
      </xdr:nvSpPr>
      <xdr:spPr>
        <a:xfrm>
          <a:off x="1719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3293</xdr:rowOff>
    </xdr:from>
    <xdr:to>
      <xdr:col>24</xdr:col>
      <xdr:colOff>114300</xdr:colOff>
      <xdr:row>55</xdr:row>
      <xdr:rowOff>104893</xdr:rowOff>
    </xdr:to>
    <xdr:sp macro="" textlink="">
      <xdr:nvSpPr>
        <xdr:cNvPr id="135" name="楕円 134"/>
        <xdr:cNvSpPr/>
      </xdr:nvSpPr>
      <xdr:spPr>
        <a:xfrm>
          <a:off x="4584700" y="94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26170</xdr:rowOff>
    </xdr:from>
    <xdr:ext cx="599010" cy="259045"/>
    <xdr:sp macro="" textlink="">
      <xdr:nvSpPr>
        <xdr:cNvPr id="136" name="総務費該当値テキスト"/>
        <xdr:cNvSpPr txBox="1"/>
      </xdr:nvSpPr>
      <xdr:spPr>
        <a:xfrm>
          <a:off x="4686300" y="928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102452</xdr:rowOff>
    </xdr:from>
    <xdr:to>
      <xdr:col>20</xdr:col>
      <xdr:colOff>38100</xdr:colOff>
      <xdr:row>52</xdr:row>
      <xdr:rowOff>32602</xdr:rowOff>
    </xdr:to>
    <xdr:sp macro="" textlink="">
      <xdr:nvSpPr>
        <xdr:cNvPr id="137" name="楕円 136"/>
        <xdr:cNvSpPr/>
      </xdr:nvSpPr>
      <xdr:spPr>
        <a:xfrm>
          <a:off x="3746500" y="8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49129</xdr:rowOff>
    </xdr:from>
    <xdr:ext cx="599010" cy="259045"/>
    <xdr:sp macro="" textlink="">
      <xdr:nvSpPr>
        <xdr:cNvPr id="138" name="テキスト ボックス 137"/>
        <xdr:cNvSpPr txBox="1"/>
      </xdr:nvSpPr>
      <xdr:spPr>
        <a:xfrm>
          <a:off x="3497795" y="86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67507</xdr:rowOff>
    </xdr:from>
    <xdr:to>
      <xdr:col>15</xdr:col>
      <xdr:colOff>101600</xdr:colOff>
      <xdr:row>56</xdr:row>
      <xdr:rowOff>169107</xdr:rowOff>
    </xdr:to>
    <xdr:sp macro="" textlink="">
      <xdr:nvSpPr>
        <xdr:cNvPr id="139" name="楕円 138"/>
        <xdr:cNvSpPr/>
      </xdr:nvSpPr>
      <xdr:spPr>
        <a:xfrm>
          <a:off x="2857500" y="9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14184</xdr:rowOff>
    </xdr:from>
    <xdr:ext cx="599010" cy="259045"/>
    <xdr:sp macro="" textlink="">
      <xdr:nvSpPr>
        <xdr:cNvPr id="140" name="テキスト ボックス 139"/>
        <xdr:cNvSpPr txBox="1"/>
      </xdr:nvSpPr>
      <xdr:spPr>
        <a:xfrm>
          <a:off x="2608795" y="9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79897</xdr:rowOff>
    </xdr:from>
    <xdr:to>
      <xdr:col>10</xdr:col>
      <xdr:colOff>165100</xdr:colOff>
      <xdr:row>57</xdr:row>
      <xdr:rowOff>10047</xdr:rowOff>
    </xdr:to>
    <xdr:sp macro="" textlink="">
      <xdr:nvSpPr>
        <xdr:cNvPr id="141" name="楕円 140"/>
        <xdr:cNvSpPr/>
      </xdr:nvSpPr>
      <xdr:spPr>
        <a:xfrm>
          <a:off x="1968500" y="9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26574</xdr:rowOff>
    </xdr:from>
    <xdr:ext cx="599010" cy="259045"/>
    <xdr:sp macro="" textlink="">
      <xdr:nvSpPr>
        <xdr:cNvPr id="142" name="テキスト ボックス 141"/>
        <xdr:cNvSpPr txBox="1"/>
      </xdr:nvSpPr>
      <xdr:spPr>
        <a:xfrm>
          <a:off x="1719795" y="945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89102</xdr:rowOff>
    </xdr:from>
    <xdr:to>
      <xdr:col>6</xdr:col>
      <xdr:colOff>38100</xdr:colOff>
      <xdr:row>57</xdr:row>
      <xdr:rowOff>19252</xdr:rowOff>
    </xdr:to>
    <xdr:sp macro="" textlink="">
      <xdr:nvSpPr>
        <xdr:cNvPr id="143" name="楕円 142"/>
        <xdr:cNvSpPr/>
      </xdr:nvSpPr>
      <xdr:spPr>
        <a:xfrm>
          <a:off x="1079500" y="96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35779</xdr:rowOff>
    </xdr:from>
    <xdr:ext cx="599010" cy="259045"/>
    <xdr:sp macro="" textlink="">
      <xdr:nvSpPr>
        <xdr:cNvPr id="144" name="テキスト ボックス 143"/>
        <xdr:cNvSpPr txBox="1"/>
      </xdr:nvSpPr>
      <xdr:spPr>
        <a:xfrm>
          <a:off x="830795" y="946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24105</xdr:rowOff>
    </xdr:from>
    <xdr:to>
      <xdr:col>24</xdr:col>
      <xdr:colOff>63500</xdr:colOff>
      <xdr:row>76</xdr:row>
      <xdr:rowOff>84412</xdr:rowOff>
    </xdr:to>
    <xdr:cxnSp macro="">
      <xdr:nvCxnSpPr>
        <xdr:cNvPr id="176" name="直線コネクタ 175"/>
        <xdr:cNvCxnSpPr/>
      </xdr:nvCxnSpPr>
      <xdr:spPr>
        <a:xfrm flipV="1">
          <a:off x="3797300" y="12711405"/>
          <a:ext cx="8382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7"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84412</xdr:rowOff>
    </xdr:from>
    <xdr:to>
      <xdr:col>19</xdr:col>
      <xdr:colOff>177800</xdr:colOff>
      <xdr:row>76</xdr:row>
      <xdr:rowOff>125157</xdr:rowOff>
    </xdr:to>
    <xdr:cxnSp macro="">
      <xdr:nvCxnSpPr>
        <xdr:cNvPr id="179" name="直線コネクタ 178"/>
        <xdr:cNvCxnSpPr/>
      </xdr:nvCxnSpPr>
      <xdr:spPr>
        <a:xfrm flipV="1">
          <a:off x="2908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81" name="テキスト ボックス 180"/>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121717</xdr:rowOff>
    </xdr:from>
    <xdr:to>
      <xdr:col>15</xdr:col>
      <xdr:colOff>50800</xdr:colOff>
      <xdr:row>76</xdr:row>
      <xdr:rowOff>125157</xdr:rowOff>
    </xdr:to>
    <xdr:cxnSp macro="">
      <xdr:nvCxnSpPr>
        <xdr:cNvPr id="182" name="直線コネクタ 181"/>
        <xdr:cNvCxnSpPr/>
      </xdr:nvCxnSpPr>
      <xdr:spPr>
        <a:xfrm>
          <a:off x="2019300" y="13151917"/>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4" name="テキスト ボックス 183"/>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121717</xdr:rowOff>
    </xdr:from>
    <xdr:to>
      <xdr:col>10</xdr:col>
      <xdr:colOff>114300</xdr:colOff>
      <xdr:row>76</xdr:row>
      <xdr:rowOff>137142</xdr:rowOff>
    </xdr:to>
    <xdr:cxnSp macro="">
      <xdr:nvCxnSpPr>
        <xdr:cNvPr id="185" name="直線コネクタ 184"/>
        <xdr:cNvCxnSpPr/>
      </xdr:nvCxnSpPr>
      <xdr:spPr>
        <a:xfrm flipV="1">
          <a:off x="1130300" y="13151917"/>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7" name="テキスト ボックス 186"/>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9" name="テキスト ボックス 188"/>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144755</xdr:rowOff>
    </xdr:from>
    <xdr:to>
      <xdr:col>24</xdr:col>
      <xdr:colOff>114300</xdr:colOff>
      <xdr:row>74</xdr:row>
      <xdr:rowOff>74905</xdr:rowOff>
    </xdr:to>
    <xdr:sp macro="" textlink="">
      <xdr:nvSpPr>
        <xdr:cNvPr id="195" name="楕円 194"/>
        <xdr:cNvSpPr/>
      </xdr:nvSpPr>
      <xdr:spPr>
        <a:xfrm>
          <a:off x="45847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167632</xdr:rowOff>
    </xdr:from>
    <xdr:ext cx="599010" cy="259045"/>
    <xdr:sp macro="" textlink="">
      <xdr:nvSpPr>
        <xdr:cNvPr id="196" name="民生費該当値テキスト"/>
        <xdr:cNvSpPr txBox="1"/>
      </xdr:nvSpPr>
      <xdr:spPr>
        <a:xfrm>
          <a:off x="4686300" y="1251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33612</xdr:rowOff>
    </xdr:from>
    <xdr:to>
      <xdr:col>20</xdr:col>
      <xdr:colOff>38100</xdr:colOff>
      <xdr:row>76</xdr:row>
      <xdr:rowOff>135212</xdr:rowOff>
    </xdr:to>
    <xdr:sp macro="" textlink="">
      <xdr:nvSpPr>
        <xdr:cNvPr id="197" name="楕円 196"/>
        <xdr:cNvSpPr/>
      </xdr:nvSpPr>
      <xdr:spPr>
        <a:xfrm>
          <a:off x="3746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151738</xdr:rowOff>
    </xdr:from>
    <xdr:ext cx="599010" cy="259045"/>
    <xdr:sp macro="" textlink="">
      <xdr:nvSpPr>
        <xdr:cNvPr id="198" name="テキスト ボックス 197"/>
        <xdr:cNvSpPr txBox="1"/>
      </xdr:nvSpPr>
      <xdr:spPr>
        <a:xfrm>
          <a:off x="3497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74357</xdr:rowOff>
    </xdr:from>
    <xdr:to>
      <xdr:col>15</xdr:col>
      <xdr:colOff>101600</xdr:colOff>
      <xdr:row>77</xdr:row>
      <xdr:rowOff>4507</xdr:rowOff>
    </xdr:to>
    <xdr:sp macro="" textlink="">
      <xdr:nvSpPr>
        <xdr:cNvPr id="199" name="楕円 198"/>
        <xdr:cNvSpPr/>
      </xdr:nvSpPr>
      <xdr:spPr>
        <a:xfrm>
          <a:off x="2857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21034</xdr:rowOff>
    </xdr:from>
    <xdr:ext cx="599010" cy="259045"/>
    <xdr:sp macro="" textlink="">
      <xdr:nvSpPr>
        <xdr:cNvPr id="200" name="テキスト ボックス 199"/>
        <xdr:cNvSpPr txBox="1"/>
      </xdr:nvSpPr>
      <xdr:spPr>
        <a:xfrm>
          <a:off x="2608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70917</xdr:rowOff>
    </xdr:from>
    <xdr:to>
      <xdr:col>10</xdr:col>
      <xdr:colOff>165100</xdr:colOff>
      <xdr:row>77</xdr:row>
      <xdr:rowOff>1067</xdr:rowOff>
    </xdr:to>
    <xdr:sp macro="" textlink="">
      <xdr:nvSpPr>
        <xdr:cNvPr id="201" name="楕円 200"/>
        <xdr:cNvSpPr/>
      </xdr:nvSpPr>
      <xdr:spPr>
        <a:xfrm>
          <a:off x="1968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17594</xdr:rowOff>
    </xdr:from>
    <xdr:ext cx="599010" cy="259045"/>
    <xdr:sp macro="" textlink="">
      <xdr:nvSpPr>
        <xdr:cNvPr id="202" name="テキスト ボックス 201"/>
        <xdr:cNvSpPr txBox="1"/>
      </xdr:nvSpPr>
      <xdr:spPr>
        <a:xfrm>
          <a:off x="1719795" y="128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86342</xdr:rowOff>
    </xdr:from>
    <xdr:to>
      <xdr:col>6</xdr:col>
      <xdr:colOff>38100</xdr:colOff>
      <xdr:row>77</xdr:row>
      <xdr:rowOff>16492</xdr:rowOff>
    </xdr:to>
    <xdr:sp macro="" textlink="">
      <xdr:nvSpPr>
        <xdr:cNvPr id="203" name="楕円 202"/>
        <xdr:cNvSpPr/>
      </xdr:nvSpPr>
      <xdr:spPr>
        <a:xfrm>
          <a:off x="1079500" y="131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33019</xdr:rowOff>
    </xdr:from>
    <xdr:ext cx="599010" cy="259045"/>
    <xdr:sp macro="" textlink="">
      <xdr:nvSpPr>
        <xdr:cNvPr id="204" name="テキスト ボックス 203"/>
        <xdr:cNvSpPr txBox="1"/>
      </xdr:nvSpPr>
      <xdr:spPr>
        <a:xfrm>
          <a:off x="830795" y="128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55834</xdr:rowOff>
    </xdr:from>
    <xdr:to>
      <xdr:col>24</xdr:col>
      <xdr:colOff>63500</xdr:colOff>
      <xdr:row>98</xdr:row>
      <xdr:rowOff>73227</xdr:rowOff>
    </xdr:to>
    <xdr:cxnSp macro="">
      <xdr:nvCxnSpPr>
        <xdr:cNvPr id="233" name="直線コネクタ 232"/>
        <xdr:cNvCxnSpPr/>
      </xdr:nvCxnSpPr>
      <xdr:spPr>
        <a:xfrm flipV="1">
          <a:off x="3797300" y="16857934"/>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73227</xdr:rowOff>
    </xdr:from>
    <xdr:to>
      <xdr:col>19</xdr:col>
      <xdr:colOff>177800</xdr:colOff>
      <xdr:row>98</xdr:row>
      <xdr:rowOff>83438</xdr:rowOff>
    </xdr:to>
    <xdr:cxnSp macro="">
      <xdr:nvCxnSpPr>
        <xdr:cNvPr id="236" name="直線コネクタ 235"/>
        <xdr:cNvCxnSpPr/>
      </xdr:nvCxnSpPr>
      <xdr:spPr>
        <a:xfrm flipV="1">
          <a:off x="2908300" y="1687532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8" name="テキスト ボックス 237"/>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83438</xdr:rowOff>
    </xdr:from>
    <xdr:to>
      <xdr:col>15</xdr:col>
      <xdr:colOff>50800</xdr:colOff>
      <xdr:row>98</xdr:row>
      <xdr:rowOff>97509</xdr:rowOff>
    </xdr:to>
    <xdr:cxnSp macro="">
      <xdr:nvCxnSpPr>
        <xdr:cNvPr id="239" name="直線コネクタ 238"/>
        <xdr:cNvCxnSpPr/>
      </xdr:nvCxnSpPr>
      <xdr:spPr>
        <a:xfrm flipV="1">
          <a:off x="2019300" y="16885538"/>
          <a:ext cx="889000" cy="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90768</xdr:rowOff>
    </xdr:from>
    <xdr:to>
      <xdr:col>10</xdr:col>
      <xdr:colOff>114300</xdr:colOff>
      <xdr:row>98</xdr:row>
      <xdr:rowOff>97509</xdr:rowOff>
    </xdr:to>
    <xdr:cxnSp macro="">
      <xdr:nvCxnSpPr>
        <xdr:cNvPr id="242" name="直線コネクタ 241"/>
        <xdr:cNvCxnSpPr/>
      </xdr:nvCxnSpPr>
      <xdr:spPr>
        <a:xfrm>
          <a:off x="1130300" y="16892868"/>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5034</xdr:rowOff>
    </xdr:from>
    <xdr:to>
      <xdr:col>24</xdr:col>
      <xdr:colOff>114300</xdr:colOff>
      <xdr:row>98</xdr:row>
      <xdr:rowOff>106634</xdr:rowOff>
    </xdr:to>
    <xdr:sp macro="" textlink="">
      <xdr:nvSpPr>
        <xdr:cNvPr id="252" name="楕円 251"/>
        <xdr:cNvSpPr/>
      </xdr:nvSpPr>
      <xdr:spPr>
        <a:xfrm>
          <a:off x="4584700" y="16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91411</xdr:rowOff>
    </xdr:from>
    <xdr:ext cx="534377" cy="259045"/>
    <xdr:sp macro="" textlink="">
      <xdr:nvSpPr>
        <xdr:cNvPr id="253" name="衛生費該当値テキスト"/>
        <xdr:cNvSpPr txBox="1"/>
      </xdr:nvSpPr>
      <xdr:spPr>
        <a:xfrm>
          <a:off x="4686300" y="167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22427</xdr:rowOff>
    </xdr:from>
    <xdr:to>
      <xdr:col>20</xdr:col>
      <xdr:colOff>38100</xdr:colOff>
      <xdr:row>98</xdr:row>
      <xdr:rowOff>124027</xdr:rowOff>
    </xdr:to>
    <xdr:sp macro="" textlink="">
      <xdr:nvSpPr>
        <xdr:cNvPr id="254" name="楕円 253"/>
        <xdr:cNvSpPr/>
      </xdr:nvSpPr>
      <xdr:spPr>
        <a:xfrm>
          <a:off x="3746500" y="168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115154</xdr:rowOff>
    </xdr:from>
    <xdr:ext cx="534377" cy="259045"/>
    <xdr:sp macro="" textlink="">
      <xdr:nvSpPr>
        <xdr:cNvPr id="255" name="テキスト ボックス 254"/>
        <xdr:cNvSpPr txBox="1"/>
      </xdr:nvSpPr>
      <xdr:spPr>
        <a:xfrm>
          <a:off x="3530111" y="169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32638</xdr:rowOff>
    </xdr:from>
    <xdr:to>
      <xdr:col>15</xdr:col>
      <xdr:colOff>101600</xdr:colOff>
      <xdr:row>98</xdr:row>
      <xdr:rowOff>134238</xdr:rowOff>
    </xdr:to>
    <xdr:sp macro="" textlink="">
      <xdr:nvSpPr>
        <xdr:cNvPr id="256" name="楕円 255"/>
        <xdr:cNvSpPr/>
      </xdr:nvSpPr>
      <xdr:spPr>
        <a:xfrm>
          <a:off x="2857500" y="168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125365</xdr:rowOff>
    </xdr:from>
    <xdr:ext cx="534377" cy="259045"/>
    <xdr:sp macro="" textlink="">
      <xdr:nvSpPr>
        <xdr:cNvPr id="257" name="テキスト ボックス 256"/>
        <xdr:cNvSpPr txBox="1"/>
      </xdr:nvSpPr>
      <xdr:spPr>
        <a:xfrm>
          <a:off x="2641111" y="169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46709</xdr:rowOff>
    </xdr:from>
    <xdr:to>
      <xdr:col>10</xdr:col>
      <xdr:colOff>165100</xdr:colOff>
      <xdr:row>98</xdr:row>
      <xdr:rowOff>148309</xdr:rowOff>
    </xdr:to>
    <xdr:sp macro="" textlink="">
      <xdr:nvSpPr>
        <xdr:cNvPr id="258" name="楕円 257"/>
        <xdr:cNvSpPr/>
      </xdr:nvSpPr>
      <xdr:spPr>
        <a:xfrm>
          <a:off x="1968500" y="16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139436</xdr:rowOff>
    </xdr:from>
    <xdr:ext cx="534377" cy="259045"/>
    <xdr:sp macro="" textlink="">
      <xdr:nvSpPr>
        <xdr:cNvPr id="259" name="テキスト ボックス 258"/>
        <xdr:cNvSpPr txBox="1"/>
      </xdr:nvSpPr>
      <xdr:spPr>
        <a:xfrm>
          <a:off x="1752111" y="169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39968</xdr:rowOff>
    </xdr:from>
    <xdr:to>
      <xdr:col>6</xdr:col>
      <xdr:colOff>38100</xdr:colOff>
      <xdr:row>98</xdr:row>
      <xdr:rowOff>141568</xdr:rowOff>
    </xdr:to>
    <xdr:sp macro="" textlink="">
      <xdr:nvSpPr>
        <xdr:cNvPr id="260" name="楕円 259"/>
        <xdr:cNvSpPr/>
      </xdr:nvSpPr>
      <xdr:spPr>
        <a:xfrm>
          <a:off x="1079500" y="168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132695</xdr:rowOff>
    </xdr:from>
    <xdr:ext cx="534377" cy="259045"/>
    <xdr:sp macro="" textlink="">
      <xdr:nvSpPr>
        <xdr:cNvPr id="261" name="テキスト ボックス 260"/>
        <xdr:cNvSpPr txBox="1"/>
      </xdr:nvSpPr>
      <xdr:spPr>
        <a:xfrm>
          <a:off x="863111" y="169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9" name="テキスト ボックス 298"/>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301" name="テキスト ボックス 300"/>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35363</xdr:rowOff>
    </xdr:from>
    <xdr:to>
      <xdr:col>55</xdr:col>
      <xdr:colOff>0</xdr:colOff>
      <xdr:row>57</xdr:row>
      <xdr:rowOff>35763</xdr:rowOff>
    </xdr:to>
    <xdr:cxnSp macro="">
      <xdr:nvCxnSpPr>
        <xdr:cNvPr id="345" name="直線コネクタ 344"/>
        <xdr:cNvCxnSpPr/>
      </xdr:nvCxnSpPr>
      <xdr:spPr>
        <a:xfrm flipV="1">
          <a:off x="9639300" y="980801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109868</xdr:rowOff>
    </xdr:from>
    <xdr:to>
      <xdr:col>50</xdr:col>
      <xdr:colOff>114300</xdr:colOff>
      <xdr:row>57</xdr:row>
      <xdr:rowOff>35763</xdr:rowOff>
    </xdr:to>
    <xdr:cxnSp macro="">
      <xdr:nvCxnSpPr>
        <xdr:cNvPr id="348" name="直線コネクタ 347"/>
        <xdr:cNvCxnSpPr/>
      </xdr:nvCxnSpPr>
      <xdr:spPr>
        <a:xfrm>
          <a:off x="8750300" y="9539618"/>
          <a:ext cx="889000" cy="26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109868</xdr:rowOff>
    </xdr:from>
    <xdr:to>
      <xdr:col>45</xdr:col>
      <xdr:colOff>177800</xdr:colOff>
      <xdr:row>57</xdr:row>
      <xdr:rowOff>5226</xdr:rowOff>
    </xdr:to>
    <xdr:cxnSp macro="">
      <xdr:nvCxnSpPr>
        <xdr:cNvPr id="351" name="直線コネクタ 350"/>
        <xdr:cNvCxnSpPr/>
      </xdr:nvCxnSpPr>
      <xdr:spPr>
        <a:xfrm flipV="1">
          <a:off x="7861300" y="9539618"/>
          <a:ext cx="8890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3" name="テキスト ボックス 352"/>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5226</xdr:rowOff>
    </xdr:from>
    <xdr:to>
      <xdr:col>41</xdr:col>
      <xdr:colOff>50800</xdr:colOff>
      <xdr:row>57</xdr:row>
      <xdr:rowOff>21419</xdr:rowOff>
    </xdr:to>
    <xdr:cxnSp macro="">
      <xdr:nvCxnSpPr>
        <xdr:cNvPr id="354" name="直線コネクタ 353"/>
        <xdr:cNvCxnSpPr/>
      </xdr:nvCxnSpPr>
      <xdr:spPr>
        <a:xfrm flipV="1">
          <a:off x="6972300" y="977787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156013</xdr:rowOff>
    </xdr:from>
    <xdr:to>
      <xdr:col>55</xdr:col>
      <xdr:colOff>50800</xdr:colOff>
      <xdr:row>57</xdr:row>
      <xdr:rowOff>86163</xdr:rowOff>
    </xdr:to>
    <xdr:sp macro="" textlink="">
      <xdr:nvSpPr>
        <xdr:cNvPr id="364" name="楕円 363"/>
        <xdr:cNvSpPr/>
      </xdr:nvSpPr>
      <xdr:spPr>
        <a:xfrm>
          <a:off x="10426700" y="9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134440</xdr:rowOff>
    </xdr:from>
    <xdr:ext cx="534377" cy="259045"/>
    <xdr:sp macro="" textlink="">
      <xdr:nvSpPr>
        <xdr:cNvPr id="365" name="農林水産業費該当値テキスト"/>
        <xdr:cNvSpPr txBox="1"/>
      </xdr:nvSpPr>
      <xdr:spPr>
        <a:xfrm>
          <a:off x="10528300" y="97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156413</xdr:rowOff>
    </xdr:from>
    <xdr:to>
      <xdr:col>50</xdr:col>
      <xdr:colOff>165100</xdr:colOff>
      <xdr:row>57</xdr:row>
      <xdr:rowOff>86563</xdr:rowOff>
    </xdr:to>
    <xdr:sp macro="" textlink="">
      <xdr:nvSpPr>
        <xdr:cNvPr id="366" name="楕円 365"/>
        <xdr:cNvSpPr/>
      </xdr:nvSpPr>
      <xdr:spPr>
        <a:xfrm>
          <a:off x="9588500" y="97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77690</xdr:rowOff>
    </xdr:from>
    <xdr:ext cx="534377" cy="259045"/>
    <xdr:sp macro="" textlink="">
      <xdr:nvSpPr>
        <xdr:cNvPr id="367" name="テキスト ボックス 366"/>
        <xdr:cNvSpPr txBox="1"/>
      </xdr:nvSpPr>
      <xdr:spPr>
        <a:xfrm>
          <a:off x="9372111" y="98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59068</xdr:rowOff>
    </xdr:from>
    <xdr:to>
      <xdr:col>46</xdr:col>
      <xdr:colOff>38100</xdr:colOff>
      <xdr:row>55</xdr:row>
      <xdr:rowOff>160668</xdr:rowOff>
    </xdr:to>
    <xdr:sp macro="" textlink="">
      <xdr:nvSpPr>
        <xdr:cNvPr id="368" name="楕円 367"/>
        <xdr:cNvSpPr/>
      </xdr:nvSpPr>
      <xdr:spPr>
        <a:xfrm>
          <a:off x="8699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5745</xdr:rowOff>
    </xdr:from>
    <xdr:ext cx="534377" cy="259045"/>
    <xdr:sp macro="" textlink="">
      <xdr:nvSpPr>
        <xdr:cNvPr id="369" name="テキスト ボックス 368"/>
        <xdr:cNvSpPr txBox="1"/>
      </xdr:nvSpPr>
      <xdr:spPr>
        <a:xfrm>
          <a:off x="8483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125876</xdr:rowOff>
    </xdr:from>
    <xdr:to>
      <xdr:col>41</xdr:col>
      <xdr:colOff>101600</xdr:colOff>
      <xdr:row>57</xdr:row>
      <xdr:rowOff>56026</xdr:rowOff>
    </xdr:to>
    <xdr:sp macro="" textlink="">
      <xdr:nvSpPr>
        <xdr:cNvPr id="370" name="楕円 369"/>
        <xdr:cNvSpPr/>
      </xdr:nvSpPr>
      <xdr:spPr>
        <a:xfrm>
          <a:off x="7810500" y="97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47153</xdr:rowOff>
    </xdr:from>
    <xdr:ext cx="534377" cy="259045"/>
    <xdr:sp macro="" textlink="">
      <xdr:nvSpPr>
        <xdr:cNvPr id="371" name="テキスト ボックス 370"/>
        <xdr:cNvSpPr txBox="1"/>
      </xdr:nvSpPr>
      <xdr:spPr>
        <a:xfrm>
          <a:off x="7594111" y="98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142069</xdr:rowOff>
    </xdr:from>
    <xdr:to>
      <xdr:col>36</xdr:col>
      <xdr:colOff>165100</xdr:colOff>
      <xdr:row>57</xdr:row>
      <xdr:rowOff>72219</xdr:rowOff>
    </xdr:to>
    <xdr:sp macro="" textlink="">
      <xdr:nvSpPr>
        <xdr:cNvPr id="372" name="楕円 371"/>
        <xdr:cNvSpPr/>
      </xdr:nvSpPr>
      <xdr:spPr>
        <a:xfrm>
          <a:off x="69215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63346</xdr:rowOff>
    </xdr:from>
    <xdr:ext cx="534377" cy="259045"/>
    <xdr:sp macro="" textlink="">
      <xdr:nvSpPr>
        <xdr:cNvPr id="373" name="テキスト ボックス 372"/>
        <xdr:cNvSpPr txBox="1"/>
      </xdr:nvSpPr>
      <xdr:spPr>
        <a:xfrm>
          <a:off x="6705111" y="9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7" name="直線コネクタ 396"/>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8"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9" name="直線コネクタ 398"/>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400"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401" name="直線コネクタ 400"/>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125488</xdr:rowOff>
    </xdr:from>
    <xdr:to>
      <xdr:col>55</xdr:col>
      <xdr:colOff>0</xdr:colOff>
      <xdr:row>77</xdr:row>
      <xdr:rowOff>29039</xdr:rowOff>
    </xdr:to>
    <xdr:cxnSp macro="">
      <xdr:nvCxnSpPr>
        <xdr:cNvPr id="402" name="直線コネクタ 401"/>
        <xdr:cNvCxnSpPr/>
      </xdr:nvCxnSpPr>
      <xdr:spPr>
        <a:xfrm>
          <a:off x="9639300" y="13155688"/>
          <a:ext cx="8382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3"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4" name="フローチャート: 判断 403"/>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125488</xdr:rowOff>
    </xdr:from>
    <xdr:to>
      <xdr:col>50</xdr:col>
      <xdr:colOff>114300</xdr:colOff>
      <xdr:row>78</xdr:row>
      <xdr:rowOff>100761</xdr:rowOff>
    </xdr:to>
    <xdr:cxnSp macro="">
      <xdr:nvCxnSpPr>
        <xdr:cNvPr id="405" name="直線コネクタ 404"/>
        <xdr:cNvCxnSpPr/>
      </xdr:nvCxnSpPr>
      <xdr:spPr>
        <a:xfrm flipV="1">
          <a:off x="8750300" y="13155688"/>
          <a:ext cx="889000" cy="3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6" name="フローチャート: 判断 405"/>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7" name="テキスト ボックス 406"/>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100761</xdr:rowOff>
    </xdr:from>
    <xdr:to>
      <xdr:col>45</xdr:col>
      <xdr:colOff>177800</xdr:colOff>
      <xdr:row>78</xdr:row>
      <xdr:rowOff>137852</xdr:rowOff>
    </xdr:to>
    <xdr:cxnSp macro="">
      <xdr:nvCxnSpPr>
        <xdr:cNvPr id="408" name="直線コネクタ 407"/>
        <xdr:cNvCxnSpPr/>
      </xdr:nvCxnSpPr>
      <xdr:spPr>
        <a:xfrm flipV="1">
          <a:off x="7861300" y="13473861"/>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9" name="フローチャート: 判断 408"/>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10" name="テキスト ボックス 409"/>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128879</xdr:rowOff>
    </xdr:from>
    <xdr:to>
      <xdr:col>41</xdr:col>
      <xdr:colOff>50800</xdr:colOff>
      <xdr:row>78</xdr:row>
      <xdr:rowOff>137852</xdr:rowOff>
    </xdr:to>
    <xdr:cxnSp macro="">
      <xdr:nvCxnSpPr>
        <xdr:cNvPr id="411" name="直線コネクタ 410"/>
        <xdr:cNvCxnSpPr/>
      </xdr:nvCxnSpPr>
      <xdr:spPr>
        <a:xfrm>
          <a:off x="6972300" y="13501979"/>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2" name="フローチャート: 判断 411"/>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3" name="テキスト ボックス 412"/>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4" name="フローチャート: 判断 413"/>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5" name="テキスト ボックス 414"/>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149689</xdr:rowOff>
    </xdr:from>
    <xdr:to>
      <xdr:col>55</xdr:col>
      <xdr:colOff>50800</xdr:colOff>
      <xdr:row>77</xdr:row>
      <xdr:rowOff>79839</xdr:rowOff>
    </xdr:to>
    <xdr:sp macro="" textlink="">
      <xdr:nvSpPr>
        <xdr:cNvPr id="421" name="楕円 420"/>
        <xdr:cNvSpPr/>
      </xdr:nvSpPr>
      <xdr:spPr>
        <a:xfrm>
          <a:off x="10426700" y="131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128116</xdr:rowOff>
    </xdr:from>
    <xdr:ext cx="534377" cy="259045"/>
    <xdr:sp macro="" textlink="">
      <xdr:nvSpPr>
        <xdr:cNvPr id="422" name="商工費該当値テキスト"/>
        <xdr:cNvSpPr txBox="1"/>
      </xdr:nvSpPr>
      <xdr:spPr>
        <a:xfrm>
          <a:off x="10528300" y="131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74688</xdr:rowOff>
    </xdr:from>
    <xdr:to>
      <xdr:col>50</xdr:col>
      <xdr:colOff>165100</xdr:colOff>
      <xdr:row>77</xdr:row>
      <xdr:rowOff>4838</xdr:rowOff>
    </xdr:to>
    <xdr:sp macro="" textlink="">
      <xdr:nvSpPr>
        <xdr:cNvPr id="423" name="楕円 422"/>
        <xdr:cNvSpPr/>
      </xdr:nvSpPr>
      <xdr:spPr>
        <a:xfrm>
          <a:off x="9588500" y="13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167415</xdr:rowOff>
    </xdr:from>
    <xdr:ext cx="534377" cy="259045"/>
    <xdr:sp macro="" textlink="">
      <xdr:nvSpPr>
        <xdr:cNvPr id="424" name="テキスト ボックス 423"/>
        <xdr:cNvSpPr txBox="1"/>
      </xdr:nvSpPr>
      <xdr:spPr>
        <a:xfrm>
          <a:off x="9372111" y="131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49961</xdr:rowOff>
    </xdr:from>
    <xdr:to>
      <xdr:col>46</xdr:col>
      <xdr:colOff>38100</xdr:colOff>
      <xdr:row>78</xdr:row>
      <xdr:rowOff>151561</xdr:rowOff>
    </xdr:to>
    <xdr:sp macro="" textlink="">
      <xdr:nvSpPr>
        <xdr:cNvPr id="425" name="楕円 424"/>
        <xdr:cNvSpPr/>
      </xdr:nvSpPr>
      <xdr:spPr>
        <a:xfrm>
          <a:off x="8699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142688</xdr:rowOff>
    </xdr:from>
    <xdr:ext cx="469744" cy="259045"/>
    <xdr:sp macro="" textlink="">
      <xdr:nvSpPr>
        <xdr:cNvPr id="426" name="テキスト ボックス 425"/>
        <xdr:cNvSpPr txBox="1"/>
      </xdr:nvSpPr>
      <xdr:spPr>
        <a:xfrm>
          <a:off x="8515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87052</xdr:rowOff>
    </xdr:from>
    <xdr:to>
      <xdr:col>41</xdr:col>
      <xdr:colOff>101600</xdr:colOff>
      <xdr:row>79</xdr:row>
      <xdr:rowOff>17202</xdr:rowOff>
    </xdr:to>
    <xdr:sp macro="" textlink="">
      <xdr:nvSpPr>
        <xdr:cNvPr id="427" name="楕円 426"/>
        <xdr:cNvSpPr/>
      </xdr:nvSpPr>
      <xdr:spPr>
        <a:xfrm>
          <a:off x="7810500" y="134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8329</xdr:rowOff>
    </xdr:from>
    <xdr:ext cx="469744" cy="259045"/>
    <xdr:sp macro="" textlink="">
      <xdr:nvSpPr>
        <xdr:cNvPr id="428" name="テキスト ボックス 427"/>
        <xdr:cNvSpPr txBox="1"/>
      </xdr:nvSpPr>
      <xdr:spPr>
        <a:xfrm>
          <a:off x="7626428" y="1355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78079</xdr:rowOff>
    </xdr:from>
    <xdr:to>
      <xdr:col>36</xdr:col>
      <xdr:colOff>165100</xdr:colOff>
      <xdr:row>79</xdr:row>
      <xdr:rowOff>8229</xdr:rowOff>
    </xdr:to>
    <xdr:sp macro="" textlink="">
      <xdr:nvSpPr>
        <xdr:cNvPr id="429" name="楕円 428"/>
        <xdr:cNvSpPr/>
      </xdr:nvSpPr>
      <xdr:spPr>
        <a:xfrm>
          <a:off x="6921500" y="134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170806</xdr:rowOff>
    </xdr:from>
    <xdr:ext cx="469744" cy="259045"/>
    <xdr:sp macro="" textlink="">
      <xdr:nvSpPr>
        <xdr:cNvPr id="430" name="テキスト ボックス 429"/>
        <xdr:cNvSpPr txBox="1"/>
      </xdr:nvSpPr>
      <xdr:spPr>
        <a:xfrm>
          <a:off x="6737428" y="135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41979</xdr:rowOff>
    </xdr:from>
    <xdr:to>
      <xdr:col>55</xdr:col>
      <xdr:colOff>0</xdr:colOff>
      <xdr:row>98</xdr:row>
      <xdr:rowOff>45645</xdr:rowOff>
    </xdr:to>
    <xdr:cxnSp macro="">
      <xdr:nvCxnSpPr>
        <xdr:cNvPr id="457" name="直線コネクタ 456"/>
        <xdr:cNvCxnSpPr/>
      </xdr:nvCxnSpPr>
      <xdr:spPr>
        <a:xfrm>
          <a:off x="9639300" y="16844079"/>
          <a:ext cx="8382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8"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41979</xdr:rowOff>
    </xdr:from>
    <xdr:to>
      <xdr:col>50</xdr:col>
      <xdr:colOff>114300</xdr:colOff>
      <xdr:row>98</xdr:row>
      <xdr:rowOff>52091</xdr:rowOff>
    </xdr:to>
    <xdr:cxnSp macro="">
      <xdr:nvCxnSpPr>
        <xdr:cNvPr id="460" name="直線コネクタ 459"/>
        <xdr:cNvCxnSpPr/>
      </xdr:nvCxnSpPr>
      <xdr:spPr>
        <a:xfrm flipV="1">
          <a:off x="8750300" y="16844079"/>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2" name="テキスト ボックス 461"/>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157806</xdr:rowOff>
    </xdr:from>
    <xdr:to>
      <xdr:col>45</xdr:col>
      <xdr:colOff>177800</xdr:colOff>
      <xdr:row>98</xdr:row>
      <xdr:rowOff>52091</xdr:rowOff>
    </xdr:to>
    <xdr:cxnSp macro="">
      <xdr:nvCxnSpPr>
        <xdr:cNvPr id="463" name="直線コネクタ 462"/>
        <xdr:cNvCxnSpPr/>
      </xdr:nvCxnSpPr>
      <xdr:spPr>
        <a:xfrm>
          <a:off x="7861300" y="16788456"/>
          <a:ext cx="889000" cy="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4" name="フローチャート: 判断 463"/>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5" name="テキスト ボックス 464"/>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157806</xdr:rowOff>
    </xdr:from>
    <xdr:to>
      <xdr:col>41</xdr:col>
      <xdr:colOff>50800</xdr:colOff>
      <xdr:row>97</xdr:row>
      <xdr:rowOff>170757</xdr:rowOff>
    </xdr:to>
    <xdr:cxnSp macro="">
      <xdr:nvCxnSpPr>
        <xdr:cNvPr id="466" name="直線コネクタ 465"/>
        <xdr:cNvCxnSpPr/>
      </xdr:nvCxnSpPr>
      <xdr:spPr>
        <a:xfrm flipV="1">
          <a:off x="6972300" y="16788456"/>
          <a:ext cx="8890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7" name="フローチャート: 判断 466"/>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8" name="テキスト ボックス 467"/>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9" name="フローチャート: 判断 468"/>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70" name="テキスト ボックス 469"/>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166295</xdr:rowOff>
    </xdr:from>
    <xdr:to>
      <xdr:col>55</xdr:col>
      <xdr:colOff>50800</xdr:colOff>
      <xdr:row>98</xdr:row>
      <xdr:rowOff>96445</xdr:rowOff>
    </xdr:to>
    <xdr:sp macro="" textlink="">
      <xdr:nvSpPr>
        <xdr:cNvPr id="476" name="楕円 475"/>
        <xdr:cNvSpPr/>
      </xdr:nvSpPr>
      <xdr:spPr>
        <a:xfrm>
          <a:off x="10426700" y="167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81222</xdr:rowOff>
    </xdr:from>
    <xdr:ext cx="534377" cy="259045"/>
    <xdr:sp macro="" textlink="">
      <xdr:nvSpPr>
        <xdr:cNvPr id="477" name="土木費該当値テキスト"/>
        <xdr:cNvSpPr txBox="1"/>
      </xdr:nvSpPr>
      <xdr:spPr>
        <a:xfrm>
          <a:off x="10528300" y="167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162629</xdr:rowOff>
    </xdr:from>
    <xdr:to>
      <xdr:col>50</xdr:col>
      <xdr:colOff>165100</xdr:colOff>
      <xdr:row>98</xdr:row>
      <xdr:rowOff>92779</xdr:rowOff>
    </xdr:to>
    <xdr:sp macro="" textlink="">
      <xdr:nvSpPr>
        <xdr:cNvPr id="478" name="楕円 477"/>
        <xdr:cNvSpPr/>
      </xdr:nvSpPr>
      <xdr:spPr>
        <a:xfrm>
          <a:off x="9588500" y="167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83906</xdr:rowOff>
    </xdr:from>
    <xdr:ext cx="534377" cy="259045"/>
    <xdr:sp macro="" textlink="">
      <xdr:nvSpPr>
        <xdr:cNvPr id="479" name="テキスト ボックス 478"/>
        <xdr:cNvSpPr txBox="1"/>
      </xdr:nvSpPr>
      <xdr:spPr>
        <a:xfrm>
          <a:off x="9372111" y="168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1291</xdr:rowOff>
    </xdr:from>
    <xdr:to>
      <xdr:col>46</xdr:col>
      <xdr:colOff>38100</xdr:colOff>
      <xdr:row>98</xdr:row>
      <xdr:rowOff>102891</xdr:rowOff>
    </xdr:to>
    <xdr:sp macro="" textlink="">
      <xdr:nvSpPr>
        <xdr:cNvPr id="480" name="楕円 479"/>
        <xdr:cNvSpPr/>
      </xdr:nvSpPr>
      <xdr:spPr>
        <a:xfrm>
          <a:off x="8699500" y="16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94018</xdr:rowOff>
    </xdr:from>
    <xdr:ext cx="534377" cy="259045"/>
    <xdr:sp macro="" textlink="">
      <xdr:nvSpPr>
        <xdr:cNvPr id="481" name="テキスト ボックス 480"/>
        <xdr:cNvSpPr txBox="1"/>
      </xdr:nvSpPr>
      <xdr:spPr>
        <a:xfrm>
          <a:off x="8483111" y="16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107006</xdr:rowOff>
    </xdr:from>
    <xdr:to>
      <xdr:col>41</xdr:col>
      <xdr:colOff>101600</xdr:colOff>
      <xdr:row>98</xdr:row>
      <xdr:rowOff>37156</xdr:rowOff>
    </xdr:to>
    <xdr:sp macro="" textlink="">
      <xdr:nvSpPr>
        <xdr:cNvPr id="482" name="楕円 481"/>
        <xdr:cNvSpPr/>
      </xdr:nvSpPr>
      <xdr:spPr>
        <a:xfrm>
          <a:off x="7810500" y="167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28283</xdr:rowOff>
    </xdr:from>
    <xdr:ext cx="534377" cy="259045"/>
    <xdr:sp macro="" textlink="">
      <xdr:nvSpPr>
        <xdr:cNvPr id="483" name="テキスト ボックス 482"/>
        <xdr:cNvSpPr txBox="1"/>
      </xdr:nvSpPr>
      <xdr:spPr>
        <a:xfrm>
          <a:off x="7594111" y="168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119957</xdr:rowOff>
    </xdr:from>
    <xdr:to>
      <xdr:col>36</xdr:col>
      <xdr:colOff>165100</xdr:colOff>
      <xdr:row>98</xdr:row>
      <xdr:rowOff>50107</xdr:rowOff>
    </xdr:to>
    <xdr:sp macro="" textlink="">
      <xdr:nvSpPr>
        <xdr:cNvPr id="484" name="楕円 483"/>
        <xdr:cNvSpPr/>
      </xdr:nvSpPr>
      <xdr:spPr>
        <a:xfrm>
          <a:off x="6921500" y="167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41234</xdr:rowOff>
    </xdr:from>
    <xdr:ext cx="534377" cy="259045"/>
    <xdr:sp macro="" textlink="">
      <xdr:nvSpPr>
        <xdr:cNvPr id="485" name="テキスト ボックス 484"/>
        <xdr:cNvSpPr txBox="1"/>
      </xdr:nvSpPr>
      <xdr:spPr>
        <a:xfrm>
          <a:off x="6705111" y="168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164408</xdr:rowOff>
    </xdr:from>
    <xdr:to>
      <xdr:col>85</xdr:col>
      <xdr:colOff>127000</xdr:colOff>
      <xdr:row>36</xdr:row>
      <xdr:rowOff>170199</xdr:rowOff>
    </xdr:to>
    <xdr:cxnSp macro="">
      <xdr:nvCxnSpPr>
        <xdr:cNvPr id="514" name="直線コネクタ 513"/>
        <xdr:cNvCxnSpPr/>
      </xdr:nvCxnSpPr>
      <xdr:spPr>
        <a:xfrm flipV="1">
          <a:off x="15481300" y="633660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5"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170199</xdr:rowOff>
    </xdr:from>
    <xdr:to>
      <xdr:col>81</xdr:col>
      <xdr:colOff>50800</xdr:colOff>
      <xdr:row>37</xdr:row>
      <xdr:rowOff>52394</xdr:rowOff>
    </xdr:to>
    <xdr:cxnSp macro="">
      <xdr:nvCxnSpPr>
        <xdr:cNvPr id="517" name="直線コネクタ 516"/>
        <xdr:cNvCxnSpPr/>
      </xdr:nvCxnSpPr>
      <xdr:spPr>
        <a:xfrm flipV="1">
          <a:off x="14592300" y="634239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9" name="テキスト ボックス 518"/>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52394</xdr:rowOff>
    </xdr:from>
    <xdr:to>
      <xdr:col>76</xdr:col>
      <xdr:colOff>114300</xdr:colOff>
      <xdr:row>37</xdr:row>
      <xdr:rowOff>89637</xdr:rowOff>
    </xdr:to>
    <xdr:cxnSp macro="">
      <xdr:nvCxnSpPr>
        <xdr:cNvPr id="520" name="直線コネクタ 519"/>
        <xdr:cNvCxnSpPr/>
      </xdr:nvCxnSpPr>
      <xdr:spPr>
        <a:xfrm flipV="1">
          <a:off x="13703300" y="6396044"/>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1" name="フローチャート: 判断 520"/>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2" name="テキスト ボックス 521"/>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89637</xdr:rowOff>
    </xdr:from>
    <xdr:to>
      <xdr:col>71</xdr:col>
      <xdr:colOff>177800</xdr:colOff>
      <xdr:row>37</xdr:row>
      <xdr:rowOff>94837</xdr:rowOff>
    </xdr:to>
    <xdr:cxnSp macro="">
      <xdr:nvCxnSpPr>
        <xdr:cNvPr id="523" name="直線コネクタ 522"/>
        <xdr:cNvCxnSpPr/>
      </xdr:nvCxnSpPr>
      <xdr:spPr>
        <a:xfrm flipV="1">
          <a:off x="12814300" y="643328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4" name="フローチャート: 判断 523"/>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5" name="テキスト ボックス 524"/>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6" name="フローチャート: 判断 525"/>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7" name="テキスト ボックス 526"/>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113608</xdr:rowOff>
    </xdr:from>
    <xdr:to>
      <xdr:col>85</xdr:col>
      <xdr:colOff>177800</xdr:colOff>
      <xdr:row>37</xdr:row>
      <xdr:rowOff>43758</xdr:rowOff>
    </xdr:to>
    <xdr:sp macro="" textlink="">
      <xdr:nvSpPr>
        <xdr:cNvPr id="533" name="楕円 532"/>
        <xdr:cNvSpPr/>
      </xdr:nvSpPr>
      <xdr:spPr>
        <a:xfrm>
          <a:off x="16268700" y="6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92035</xdr:rowOff>
    </xdr:from>
    <xdr:ext cx="534377" cy="259045"/>
    <xdr:sp macro="" textlink="">
      <xdr:nvSpPr>
        <xdr:cNvPr id="534" name="消防費該当値テキスト"/>
        <xdr:cNvSpPr txBox="1"/>
      </xdr:nvSpPr>
      <xdr:spPr>
        <a:xfrm>
          <a:off x="16370300" y="62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119399</xdr:rowOff>
    </xdr:from>
    <xdr:to>
      <xdr:col>81</xdr:col>
      <xdr:colOff>101600</xdr:colOff>
      <xdr:row>37</xdr:row>
      <xdr:rowOff>49549</xdr:rowOff>
    </xdr:to>
    <xdr:sp macro="" textlink="">
      <xdr:nvSpPr>
        <xdr:cNvPr id="535" name="楕円 534"/>
        <xdr:cNvSpPr/>
      </xdr:nvSpPr>
      <xdr:spPr>
        <a:xfrm>
          <a:off x="15430500" y="62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40676</xdr:rowOff>
    </xdr:from>
    <xdr:ext cx="534377" cy="259045"/>
    <xdr:sp macro="" textlink="">
      <xdr:nvSpPr>
        <xdr:cNvPr id="536" name="テキスト ボックス 535"/>
        <xdr:cNvSpPr txBox="1"/>
      </xdr:nvSpPr>
      <xdr:spPr>
        <a:xfrm>
          <a:off x="15214111" y="63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xdr:rowOff>
    </xdr:from>
    <xdr:to>
      <xdr:col>76</xdr:col>
      <xdr:colOff>165100</xdr:colOff>
      <xdr:row>37</xdr:row>
      <xdr:rowOff>103194</xdr:rowOff>
    </xdr:to>
    <xdr:sp macro="" textlink="">
      <xdr:nvSpPr>
        <xdr:cNvPr id="537" name="楕円 536"/>
        <xdr:cNvSpPr/>
      </xdr:nvSpPr>
      <xdr:spPr>
        <a:xfrm>
          <a:off x="14541500" y="63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94321</xdr:rowOff>
    </xdr:from>
    <xdr:ext cx="534377" cy="259045"/>
    <xdr:sp macro="" textlink="">
      <xdr:nvSpPr>
        <xdr:cNvPr id="538" name="テキスト ボックス 537"/>
        <xdr:cNvSpPr txBox="1"/>
      </xdr:nvSpPr>
      <xdr:spPr>
        <a:xfrm>
          <a:off x="14325111" y="64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38837</xdr:rowOff>
    </xdr:from>
    <xdr:to>
      <xdr:col>72</xdr:col>
      <xdr:colOff>38100</xdr:colOff>
      <xdr:row>37</xdr:row>
      <xdr:rowOff>140437</xdr:rowOff>
    </xdr:to>
    <xdr:sp macro="" textlink="">
      <xdr:nvSpPr>
        <xdr:cNvPr id="539" name="楕円 538"/>
        <xdr:cNvSpPr/>
      </xdr:nvSpPr>
      <xdr:spPr>
        <a:xfrm>
          <a:off x="13652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131563</xdr:rowOff>
    </xdr:from>
    <xdr:ext cx="534377" cy="259045"/>
    <xdr:sp macro="" textlink="">
      <xdr:nvSpPr>
        <xdr:cNvPr id="540" name="テキスト ボックス 539"/>
        <xdr:cNvSpPr txBox="1"/>
      </xdr:nvSpPr>
      <xdr:spPr>
        <a:xfrm>
          <a:off x="13436111"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44037</xdr:rowOff>
    </xdr:from>
    <xdr:to>
      <xdr:col>67</xdr:col>
      <xdr:colOff>101600</xdr:colOff>
      <xdr:row>37</xdr:row>
      <xdr:rowOff>145637</xdr:rowOff>
    </xdr:to>
    <xdr:sp macro="" textlink="">
      <xdr:nvSpPr>
        <xdr:cNvPr id="541" name="楕円 540"/>
        <xdr:cNvSpPr/>
      </xdr:nvSpPr>
      <xdr:spPr>
        <a:xfrm>
          <a:off x="127635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136765</xdr:rowOff>
    </xdr:from>
    <xdr:ext cx="534377" cy="259045"/>
    <xdr:sp macro="" textlink="">
      <xdr:nvSpPr>
        <xdr:cNvPr id="542" name="テキスト ボックス 541"/>
        <xdr:cNvSpPr txBox="1"/>
      </xdr:nvSpPr>
      <xdr:spPr>
        <a:xfrm>
          <a:off x="12547111" y="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45892</xdr:rowOff>
    </xdr:from>
    <xdr:to>
      <xdr:col>85</xdr:col>
      <xdr:colOff>127000</xdr:colOff>
      <xdr:row>57</xdr:row>
      <xdr:rowOff>117883</xdr:rowOff>
    </xdr:to>
    <xdr:cxnSp macro="">
      <xdr:nvCxnSpPr>
        <xdr:cNvPr id="569" name="直線コネクタ 568"/>
        <xdr:cNvCxnSpPr/>
      </xdr:nvCxnSpPr>
      <xdr:spPr>
        <a:xfrm flipV="1">
          <a:off x="15481300" y="9818542"/>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70"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117883</xdr:rowOff>
    </xdr:from>
    <xdr:to>
      <xdr:col>81</xdr:col>
      <xdr:colOff>50800</xdr:colOff>
      <xdr:row>57</xdr:row>
      <xdr:rowOff>124247</xdr:rowOff>
    </xdr:to>
    <xdr:cxnSp macro="">
      <xdr:nvCxnSpPr>
        <xdr:cNvPr id="572" name="直線コネクタ 571"/>
        <xdr:cNvCxnSpPr/>
      </xdr:nvCxnSpPr>
      <xdr:spPr>
        <a:xfrm flipV="1">
          <a:off x="14592300" y="9890533"/>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4" name="テキスト ボックス 573"/>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124247</xdr:rowOff>
    </xdr:from>
    <xdr:to>
      <xdr:col>76</xdr:col>
      <xdr:colOff>114300</xdr:colOff>
      <xdr:row>57</xdr:row>
      <xdr:rowOff>162519</xdr:rowOff>
    </xdr:to>
    <xdr:cxnSp macro="">
      <xdr:nvCxnSpPr>
        <xdr:cNvPr id="575" name="直線コネクタ 574"/>
        <xdr:cNvCxnSpPr/>
      </xdr:nvCxnSpPr>
      <xdr:spPr>
        <a:xfrm flipV="1">
          <a:off x="13703300" y="9896897"/>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6" name="フローチャート: 判断 575"/>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7" name="テキスト ボックス 576"/>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162519</xdr:rowOff>
    </xdr:from>
    <xdr:to>
      <xdr:col>71</xdr:col>
      <xdr:colOff>177800</xdr:colOff>
      <xdr:row>58</xdr:row>
      <xdr:rowOff>6943</xdr:rowOff>
    </xdr:to>
    <xdr:cxnSp macro="">
      <xdr:nvCxnSpPr>
        <xdr:cNvPr id="578" name="直線コネクタ 577"/>
        <xdr:cNvCxnSpPr/>
      </xdr:nvCxnSpPr>
      <xdr:spPr>
        <a:xfrm flipV="1">
          <a:off x="12814300" y="9935169"/>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9" name="フローチャート: 判断 578"/>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0" name="テキスト ボックス 579"/>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1" name="フローチャート: 判断 580"/>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2" name="テキスト ボックス 581"/>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166542</xdr:rowOff>
    </xdr:from>
    <xdr:to>
      <xdr:col>85</xdr:col>
      <xdr:colOff>177800</xdr:colOff>
      <xdr:row>57</xdr:row>
      <xdr:rowOff>96692</xdr:rowOff>
    </xdr:to>
    <xdr:sp macro="" textlink="">
      <xdr:nvSpPr>
        <xdr:cNvPr id="588" name="楕円 587"/>
        <xdr:cNvSpPr/>
      </xdr:nvSpPr>
      <xdr:spPr>
        <a:xfrm>
          <a:off x="16268700" y="9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9" name="教育費該当値テキスト"/>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67083</xdr:rowOff>
    </xdr:from>
    <xdr:to>
      <xdr:col>81</xdr:col>
      <xdr:colOff>101600</xdr:colOff>
      <xdr:row>57</xdr:row>
      <xdr:rowOff>168683</xdr:rowOff>
    </xdr:to>
    <xdr:sp macro="" textlink="">
      <xdr:nvSpPr>
        <xdr:cNvPr id="590" name="楕円 589"/>
        <xdr:cNvSpPr/>
      </xdr:nvSpPr>
      <xdr:spPr>
        <a:xfrm>
          <a:off x="15430500" y="98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159810</xdr:rowOff>
    </xdr:from>
    <xdr:ext cx="534377" cy="259045"/>
    <xdr:sp macro="" textlink="">
      <xdr:nvSpPr>
        <xdr:cNvPr id="591" name="テキスト ボックス 590"/>
        <xdr:cNvSpPr txBox="1"/>
      </xdr:nvSpPr>
      <xdr:spPr>
        <a:xfrm>
          <a:off x="15214111" y="99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73447</xdr:rowOff>
    </xdr:from>
    <xdr:to>
      <xdr:col>76</xdr:col>
      <xdr:colOff>165100</xdr:colOff>
      <xdr:row>58</xdr:row>
      <xdr:rowOff>3597</xdr:rowOff>
    </xdr:to>
    <xdr:sp macro="" textlink="">
      <xdr:nvSpPr>
        <xdr:cNvPr id="592" name="楕円 591"/>
        <xdr:cNvSpPr/>
      </xdr:nvSpPr>
      <xdr:spPr>
        <a:xfrm>
          <a:off x="14541500" y="98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166174</xdr:rowOff>
    </xdr:from>
    <xdr:ext cx="534377" cy="259045"/>
    <xdr:sp macro="" textlink="">
      <xdr:nvSpPr>
        <xdr:cNvPr id="593" name="テキスト ボックス 592"/>
        <xdr:cNvSpPr txBox="1"/>
      </xdr:nvSpPr>
      <xdr:spPr>
        <a:xfrm>
          <a:off x="14325111" y="99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111719</xdr:rowOff>
    </xdr:from>
    <xdr:to>
      <xdr:col>72</xdr:col>
      <xdr:colOff>38100</xdr:colOff>
      <xdr:row>58</xdr:row>
      <xdr:rowOff>41869</xdr:rowOff>
    </xdr:to>
    <xdr:sp macro="" textlink="">
      <xdr:nvSpPr>
        <xdr:cNvPr id="594" name="楕円 593"/>
        <xdr:cNvSpPr/>
      </xdr:nvSpPr>
      <xdr:spPr>
        <a:xfrm>
          <a:off x="13652500" y="98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32996</xdr:rowOff>
    </xdr:from>
    <xdr:ext cx="534377" cy="259045"/>
    <xdr:sp macro="" textlink="">
      <xdr:nvSpPr>
        <xdr:cNvPr id="595" name="テキスト ボックス 594"/>
        <xdr:cNvSpPr txBox="1"/>
      </xdr:nvSpPr>
      <xdr:spPr>
        <a:xfrm>
          <a:off x="13436111" y="997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127593</xdr:rowOff>
    </xdr:from>
    <xdr:to>
      <xdr:col>67</xdr:col>
      <xdr:colOff>101600</xdr:colOff>
      <xdr:row>58</xdr:row>
      <xdr:rowOff>57743</xdr:rowOff>
    </xdr:to>
    <xdr:sp macro="" textlink="">
      <xdr:nvSpPr>
        <xdr:cNvPr id="596" name="楕円 595"/>
        <xdr:cNvSpPr/>
      </xdr:nvSpPr>
      <xdr:spPr>
        <a:xfrm>
          <a:off x="12763500" y="99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48870</xdr:rowOff>
    </xdr:from>
    <xdr:ext cx="534377" cy="259045"/>
    <xdr:sp macro="" textlink="">
      <xdr:nvSpPr>
        <xdr:cNvPr id="597" name="テキスト ボックス 596"/>
        <xdr:cNvSpPr txBox="1"/>
      </xdr:nvSpPr>
      <xdr:spPr>
        <a:xfrm>
          <a:off x="12547111" y="99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41478</xdr:rowOff>
    </xdr:from>
    <xdr:to>
      <xdr:col>85</xdr:col>
      <xdr:colOff>127000</xdr:colOff>
      <xdr:row>79</xdr:row>
      <xdr:rowOff>43117</xdr:rowOff>
    </xdr:to>
    <xdr:cxnSp macro="">
      <xdr:nvCxnSpPr>
        <xdr:cNvPr id="626" name="直線コネクタ 625"/>
        <xdr:cNvCxnSpPr/>
      </xdr:nvCxnSpPr>
      <xdr:spPr>
        <a:xfrm flipV="1">
          <a:off x="15481300" y="13586028"/>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33241</xdr:rowOff>
    </xdr:from>
    <xdr:to>
      <xdr:col>81</xdr:col>
      <xdr:colOff>50800</xdr:colOff>
      <xdr:row>79</xdr:row>
      <xdr:rowOff>43117</xdr:rowOff>
    </xdr:to>
    <xdr:cxnSp macro="">
      <xdr:nvCxnSpPr>
        <xdr:cNvPr id="629" name="直線コネクタ 628"/>
        <xdr:cNvCxnSpPr/>
      </xdr:nvCxnSpPr>
      <xdr:spPr>
        <a:xfrm>
          <a:off x="14592300" y="13577791"/>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33241</xdr:rowOff>
    </xdr:from>
    <xdr:to>
      <xdr:col>76</xdr:col>
      <xdr:colOff>114300</xdr:colOff>
      <xdr:row>79</xdr:row>
      <xdr:rowOff>40171</xdr:rowOff>
    </xdr:to>
    <xdr:cxnSp macro="">
      <xdr:nvCxnSpPr>
        <xdr:cNvPr id="632" name="直線コネクタ 631"/>
        <xdr:cNvCxnSpPr/>
      </xdr:nvCxnSpPr>
      <xdr:spPr>
        <a:xfrm flipV="1">
          <a:off x="13703300" y="13577791"/>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3" name="フローチャート: 判断 632"/>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4" name="テキスト ボックス 633"/>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35576</xdr:rowOff>
    </xdr:from>
    <xdr:to>
      <xdr:col>71</xdr:col>
      <xdr:colOff>177800</xdr:colOff>
      <xdr:row>79</xdr:row>
      <xdr:rowOff>40171</xdr:rowOff>
    </xdr:to>
    <xdr:cxnSp macro="">
      <xdr:nvCxnSpPr>
        <xdr:cNvPr id="635" name="直線コネクタ 634"/>
        <xdr:cNvCxnSpPr/>
      </xdr:nvCxnSpPr>
      <xdr:spPr>
        <a:xfrm>
          <a:off x="12814300" y="1358012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6" name="フローチャート: 判断 635"/>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7" name="テキスト ボックス 636"/>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8" name="フローチャート: 判断 637"/>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9" name="テキスト ボックス 638"/>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45" name="楕円 644"/>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6" name="災害復旧費該当値テキスト"/>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163767</xdr:rowOff>
    </xdr:from>
    <xdr:to>
      <xdr:col>81</xdr:col>
      <xdr:colOff>101600</xdr:colOff>
      <xdr:row>79</xdr:row>
      <xdr:rowOff>93917</xdr:rowOff>
    </xdr:to>
    <xdr:sp macro="" textlink="">
      <xdr:nvSpPr>
        <xdr:cNvPr id="647" name="楕円 646"/>
        <xdr:cNvSpPr/>
      </xdr:nvSpPr>
      <xdr:spPr>
        <a:xfrm>
          <a:off x="15430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85044</xdr:rowOff>
    </xdr:from>
    <xdr:ext cx="378565" cy="259045"/>
    <xdr:sp macro="" textlink="">
      <xdr:nvSpPr>
        <xdr:cNvPr id="648" name="テキスト ボックス 647"/>
        <xdr:cNvSpPr txBox="1"/>
      </xdr:nvSpPr>
      <xdr:spPr>
        <a:xfrm>
          <a:off x="15292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153891</xdr:rowOff>
    </xdr:from>
    <xdr:to>
      <xdr:col>76</xdr:col>
      <xdr:colOff>165100</xdr:colOff>
      <xdr:row>79</xdr:row>
      <xdr:rowOff>84041</xdr:rowOff>
    </xdr:to>
    <xdr:sp macro="" textlink="">
      <xdr:nvSpPr>
        <xdr:cNvPr id="649" name="楕円 648"/>
        <xdr:cNvSpPr/>
      </xdr:nvSpPr>
      <xdr:spPr>
        <a:xfrm>
          <a:off x="14541500" y="135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75168</xdr:rowOff>
    </xdr:from>
    <xdr:ext cx="469744" cy="259045"/>
    <xdr:sp macro="" textlink="">
      <xdr:nvSpPr>
        <xdr:cNvPr id="650" name="テキスト ボックス 649"/>
        <xdr:cNvSpPr txBox="1"/>
      </xdr:nvSpPr>
      <xdr:spPr>
        <a:xfrm>
          <a:off x="14357428" y="1361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160821</xdr:rowOff>
    </xdr:from>
    <xdr:to>
      <xdr:col>72</xdr:col>
      <xdr:colOff>38100</xdr:colOff>
      <xdr:row>79</xdr:row>
      <xdr:rowOff>90971</xdr:rowOff>
    </xdr:to>
    <xdr:sp macro="" textlink="">
      <xdr:nvSpPr>
        <xdr:cNvPr id="651" name="楕円 650"/>
        <xdr:cNvSpPr/>
      </xdr:nvSpPr>
      <xdr:spPr>
        <a:xfrm>
          <a:off x="13652500" y="135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82098</xdr:rowOff>
    </xdr:from>
    <xdr:ext cx="469744" cy="259045"/>
    <xdr:sp macro="" textlink="">
      <xdr:nvSpPr>
        <xdr:cNvPr id="652" name="テキスト ボックス 651"/>
        <xdr:cNvSpPr txBox="1"/>
      </xdr:nvSpPr>
      <xdr:spPr>
        <a:xfrm>
          <a:off x="13468428" y="13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156226</xdr:rowOff>
    </xdr:from>
    <xdr:to>
      <xdr:col>67</xdr:col>
      <xdr:colOff>101600</xdr:colOff>
      <xdr:row>79</xdr:row>
      <xdr:rowOff>86376</xdr:rowOff>
    </xdr:to>
    <xdr:sp macro="" textlink="">
      <xdr:nvSpPr>
        <xdr:cNvPr id="653" name="楕円 652"/>
        <xdr:cNvSpPr/>
      </xdr:nvSpPr>
      <xdr:spPr>
        <a:xfrm>
          <a:off x="12763500" y="135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102903</xdr:rowOff>
    </xdr:from>
    <xdr:ext cx="469744" cy="259045"/>
    <xdr:sp macro="" textlink="">
      <xdr:nvSpPr>
        <xdr:cNvPr id="654" name="テキスト ボックス 653"/>
        <xdr:cNvSpPr txBox="1"/>
      </xdr:nvSpPr>
      <xdr:spPr>
        <a:xfrm>
          <a:off x="12579428" y="1330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143925</xdr:rowOff>
    </xdr:from>
    <xdr:to>
      <xdr:col>85</xdr:col>
      <xdr:colOff>127000</xdr:colOff>
      <xdr:row>97</xdr:row>
      <xdr:rowOff>158702</xdr:rowOff>
    </xdr:to>
    <xdr:cxnSp macro="">
      <xdr:nvCxnSpPr>
        <xdr:cNvPr id="681" name="直線コネクタ 680"/>
        <xdr:cNvCxnSpPr/>
      </xdr:nvCxnSpPr>
      <xdr:spPr>
        <a:xfrm flipV="1">
          <a:off x="15481300" y="16774575"/>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2"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158702</xdr:rowOff>
    </xdr:from>
    <xdr:to>
      <xdr:col>81</xdr:col>
      <xdr:colOff>50800</xdr:colOff>
      <xdr:row>97</xdr:row>
      <xdr:rowOff>165167</xdr:rowOff>
    </xdr:to>
    <xdr:cxnSp macro="">
      <xdr:nvCxnSpPr>
        <xdr:cNvPr id="684" name="直線コネクタ 683"/>
        <xdr:cNvCxnSpPr/>
      </xdr:nvCxnSpPr>
      <xdr:spPr>
        <a:xfrm flipV="1">
          <a:off x="14592300" y="1678935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6" name="テキスト ボックス 685"/>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165167</xdr:rowOff>
    </xdr:from>
    <xdr:to>
      <xdr:col>76</xdr:col>
      <xdr:colOff>114300</xdr:colOff>
      <xdr:row>97</xdr:row>
      <xdr:rowOff>168083</xdr:rowOff>
    </xdr:to>
    <xdr:cxnSp macro="">
      <xdr:nvCxnSpPr>
        <xdr:cNvPr id="687" name="直線コネクタ 686"/>
        <xdr:cNvCxnSpPr/>
      </xdr:nvCxnSpPr>
      <xdr:spPr>
        <a:xfrm flipV="1">
          <a:off x="13703300" y="1679581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8" name="フローチャート: 判断 687"/>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9" name="テキスト ボックス 688"/>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168083</xdr:rowOff>
    </xdr:from>
    <xdr:to>
      <xdr:col>71</xdr:col>
      <xdr:colOff>177800</xdr:colOff>
      <xdr:row>98</xdr:row>
      <xdr:rowOff>4200</xdr:rowOff>
    </xdr:to>
    <xdr:cxnSp macro="">
      <xdr:nvCxnSpPr>
        <xdr:cNvPr id="690" name="直線コネクタ 689"/>
        <xdr:cNvCxnSpPr/>
      </xdr:nvCxnSpPr>
      <xdr:spPr>
        <a:xfrm flipV="1">
          <a:off x="12814300" y="16798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1" name="フローチャート: 判断 690"/>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2" name="テキスト ボックス 691"/>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3" name="フローチャート: 判断 692"/>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4" name="テキスト ボックス 693"/>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93125</xdr:rowOff>
    </xdr:from>
    <xdr:to>
      <xdr:col>85</xdr:col>
      <xdr:colOff>177800</xdr:colOff>
      <xdr:row>98</xdr:row>
      <xdr:rowOff>23275</xdr:rowOff>
    </xdr:to>
    <xdr:sp macro="" textlink="">
      <xdr:nvSpPr>
        <xdr:cNvPr id="700" name="楕円 699"/>
        <xdr:cNvSpPr/>
      </xdr:nvSpPr>
      <xdr:spPr>
        <a:xfrm>
          <a:off x="16268700" y="167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8052</xdr:rowOff>
    </xdr:from>
    <xdr:ext cx="534377" cy="259045"/>
    <xdr:sp macro="" textlink="">
      <xdr:nvSpPr>
        <xdr:cNvPr id="701" name="公債費該当値テキスト"/>
        <xdr:cNvSpPr txBox="1"/>
      </xdr:nvSpPr>
      <xdr:spPr>
        <a:xfrm>
          <a:off x="16370300" y="16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107902</xdr:rowOff>
    </xdr:from>
    <xdr:to>
      <xdr:col>81</xdr:col>
      <xdr:colOff>101600</xdr:colOff>
      <xdr:row>98</xdr:row>
      <xdr:rowOff>38052</xdr:rowOff>
    </xdr:to>
    <xdr:sp macro="" textlink="">
      <xdr:nvSpPr>
        <xdr:cNvPr id="702" name="楕円 701"/>
        <xdr:cNvSpPr/>
      </xdr:nvSpPr>
      <xdr:spPr>
        <a:xfrm>
          <a:off x="15430500" y="167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29179</xdr:rowOff>
    </xdr:from>
    <xdr:ext cx="534377" cy="259045"/>
    <xdr:sp macro="" textlink="">
      <xdr:nvSpPr>
        <xdr:cNvPr id="703" name="テキスト ボックス 702"/>
        <xdr:cNvSpPr txBox="1"/>
      </xdr:nvSpPr>
      <xdr:spPr>
        <a:xfrm>
          <a:off x="15214111" y="168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114367</xdr:rowOff>
    </xdr:from>
    <xdr:to>
      <xdr:col>76</xdr:col>
      <xdr:colOff>165100</xdr:colOff>
      <xdr:row>98</xdr:row>
      <xdr:rowOff>44517</xdr:rowOff>
    </xdr:to>
    <xdr:sp macro="" textlink="">
      <xdr:nvSpPr>
        <xdr:cNvPr id="704" name="楕円 703"/>
        <xdr:cNvSpPr/>
      </xdr:nvSpPr>
      <xdr:spPr>
        <a:xfrm>
          <a:off x="14541500" y="167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35644</xdr:rowOff>
    </xdr:from>
    <xdr:ext cx="534377" cy="259045"/>
    <xdr:sp macro="" textlink="">
      <xdr:nvSpPr>
        <xdr:cNvPr id="705" name="テキスト ボックス 704"/>
        <xdr:cNvSpPr txBox="1"/>
      </xdr:nvSpPr>
      <xdr:spPr>
        <a:xfrm>
          <a:off x="14325111" y="168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117283</xdr:rowOff>
    </xdr:from>
    <xdr:to>
      <xdr:col>72</xdr:col>
      <xdr:colOff>38100</xdr:colOff>
      <xdr:row>98</xdr:row>
      <xdr:rowOff>47433</xdr:rowOff>
    </xdr:to>
    <xdr:sp macro="" textlink="">
      <xdr:nvSpPr>
        <xdr:cNvPr id="706" name="楕円 705"/>
        <xdr:cNvSpPr/>
      </xdr:nvSpPr>
      <xdr:spPr>
        <a:xfrm>
          <a:off x="136525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38560</xdr:rowOff>
    </xdr:from>
    <xdr:ext cx="534377" cy="259045"/>
    <xdr:sp macro="" textlink="">
      <xdr:nvSpPr>
        <xdr:cNvPr id="707" name="テキスト ボックス 706"/>
        <xdr:cNvSpPr txBox="1"/>
      </xdr:nvSpPr>
      <xdr:spPr>
        <a:xfrm>
          <a:off x="13436111" y="168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124850</xdr:rowOff>
    </xdr:from>
    <xdr:to>
      <xdr:col>67</xdr:col>
      <xdr:colOff>101600</xdr:colOff>
      <xdr:row>98</xdr:row>
      <xdr:rowOff>55000</xdr:rowOff>
    </xdr:to>
    <xdr:sp macro="" textlink="">
      <xdr:nvSpPr>
        <xdr:cNvPr id="708" name="楕円 707"/>
        <xdr:cNvSpPr/>
      </xdr:nvSpPr>
      <xdr:spPr>
        <a:xfrm>
          <a:off x="12763500" y="167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46127</xdr:rowOff>
    </xdr:from>
    <xdr:ext cx="534377" cy="259045"/>
    <xdr:sp macro="" textlink="">
      <xdr:nvSpPr>
        <xdr:cNvPr id="709" name="テキスト ボックス 708"/>
        <xdr:cNvSpPr txBox="1"/>
      </xdr:nvSpPr>
      <xdr:spPr>
        <a:xfrm>
          <a:off x="12547111" y="168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3" name="フローチャート: 判断 742"/>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4" name="テキスト ボックス 743"/>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6" name="フローチャート: 判断 745"/>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7" name="テキスト ボックス 746"/>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フローチャート: 判断 747"/>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歳出決算額は、住民一人当たり</a:t>
          </a:r>
          <a:r>
            <a:rPr kumimoji="1" lang="en-US" altLang="ja-JP" sz="1100">
              <a:solidFill>
                <a:sysClr val="windowText" lastClr="000000"/>
              </a:solidFill>
              <a:effectLst/>
              <a:latin typeface="+mn-lt"/>
              <a:ea typeface="+mn-ea"/>
              <a:cs typeface="+mn-cs"/>
            </a:rPr>
            <a:t>604</a:t>
          </a:r>
          <a:r>
            <a:rPr kumimoji="1" lang="ja-JP" altLang="ja-JP" sz="1100">
              <a:solidFill>
                <a:sysClr val="windowText" lastClr="000000"/>
              </a:solidFill>
              <a:effectLst/>
              <a:latin typeface="+mn-lt"/>
              <a:ea typeface="+mn-ea"/>
              <a:cs typeface="+mn-cs"/>
            </a:rPr>
            <a:t>千円（前年度比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千円）となり、全体的に支出</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主に民生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、教育</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及び公債費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があったものの、</a:t>
          </a:r>
          <a:r>
            <a:rPr kumimoji="1" lang="ja-JP" altLang="ja-JP" sz="1100" b="0" i="0" baseline="0">
              <a:solidFill>
                <a:sysClr val="windowText" lastClr="000000"/>
              </a:solidFill>
              <a:effectLst/>
              <a:latin typeface="+mn-lt"/>
              <a:ea typeface="+mn-ea"/>
              <a:cs typeface="+mn-cs"/>
            </a:rPr>
            <a:t>新庁舎建設事業</a:t>
          </a:r>
          <a:r>
            <a:rPr kumimoji="1" lang="ja-JP" altLang="ja-JP" sz="1100">
              <a:solidFill>
                <a:sysClr val="windowText" lastClr="000000"/>
              </a:solidFill>
              <a:effectLst/>
              <a:latin typeface="+mn-lt"/>
              <a:ea typeface="+mn-ea"/>
              <a:cs typeface="+mn-cs"/>
            </a:rPr>
            <a:t>及びコロナ対策である</a:t>
          </a:r>
          <a:r>
            <a:rPr kumimoji="1" lang="ja-JP" altLang="ja-JP" sz="1100" b="0" i="0" baseline="0">
              <a:solidFill>
                <a:sysClr val="windowText" lastClr="000000"/>
              </a:solidFill>
              <a:effectLst/>
              <a:latin typeface="+mn-lt"/>
              <a:ea typeface="+mn-ea"/>
              <a:cs typeface="+mn-cs"/>
            </a:rPr>
            <a:t>特別定額給付金事業</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総務費の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、コロナ対策である門川産業振興事業及び門川事業所等応援給付金事業等により商工費の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などが挙げられる。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人口減少</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経費の増加</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により全体的に一人当たりのコストが増加傾向にあり、総務費及び民生費においては類似団体平均より高い状態にある。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衛生センター建設事業等</a:t>
          </a:r>
          <a:r>
            <a:rPr kumimoji="1" lang="ja-JP" altLang="en-US" sz="1100" b="0" i="0" baseline="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大型事業を控える衛生費や公債費</a:t>
          </a:r>
          <a:r>
            <a:rPr kumimoji="1" lang="ja-JP" altLang="ja-JP" sz="1100">
              <a:solidFill>
                <a:sysClr val="windowText" lastClr="000000"/>
              </a:solidFill>
              <a:effectLst/>
              <a:latin typeface="+mn-lt"/>
              <a:ea typeface="+mn-ea"/>
              <a:cs typeface="+mn-cs"/>
            </a:rPr>
            <a:t>等の増加が見込まれるため、増加傾向にある費目の支出抑制を行いながら、類似団体平均と比較して、乖離が生まれないように努めていく。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行財政改革推進計画に基づき適正な経費削減等を行った結果、実質収支額は黒字で推移している。</a:t>
          </a:r>
          <a:endParaRPr lang="ja-JP" altLang="ja-JP" sz="1400">
            <a:effectLst/>
          </a:endParaRPr>
        </a:p>
        <a:p>
          <a:r>
            <a:rPr kumimoji="1" lang="ja-JP" altLang="ja-JP" sz="1100">
              <a:solidFill>
                <a:schemeClr val="dk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effectLst/>
          </a:endParaRPr>
        </a:p>
        <a:p>
          <a:r>
            <a:rPr kumimoji="1" lang="ja-JP" altLang="ja-JP" sz="1100">
              <a:solidFill>
                <a:schemeClr val="dk1"/>
              </a:solidFill>
              <a:effectLst/>
              <a:latin typeface="+mn-lt"/>
              <a:ea typeface="+mn-ea"/>
              <a:cs typeface="+mn-cs"/>
            </a:rPr>
            <a:t>水道事業会計においては、平成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年度に「門川町水道事業アセットマネジメント」を策定し、平成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％の料金改定を行った。</a:t>
          </a:r>
          <a:endParaRPr lang="ja-JP" altLang="ja-JP" sz="1400">
            <a:effectLst/>
          </a:endParaRPr>
        </a:p>
        <a:p>
          <a:r>
            <a:rPr kumimoji="1" lang="ja-JP" altLang="ja-JP" sz="1100">
              <a:solidFill>
                <a:schemeClr val="dk1"/>
              </a:solidFill>
              <a:effectLst/>
              <a:latin typeface="+mn-lt"/>
              <a:ea typeface="+mn-ea"/>
              <a:cs typeface="+mn-cs"/>
            </a:rPr>
            <a:t>今後においても、各会計について適正で健全な運営を実施できるように努めていく。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地方債残高が低い水準で推移していることに加え、新規地方債発行限度額の目安を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億円とし、公債費負担の適正化に努めてきた結果、健全な状況にあると言える。</a:t>
          </a:r>
          <a:endParaRPr lang="ja-JP" altLang="ja-JP" sz="1400">
            <a:effectLst/>
          </a:endParaRPr>
        </a:p>
        <a:p>
          <a:r>
            <a:rPr kumimoji="1" lang="ja-JP" altLang="ja-JP" sz="1100">
              <a:solidFill>
                <a:schemeClr val="dk1"/>
              </a:solidFill>
              <a:effectLst/>
              <a:latin typeface="+mn-lt"/>
              <a:ea typeface="+mn-ea"/>
              <a:cs typeface="+mn-cs"/>
            </a:rPr>
            <a:t>しかしながら、今後は</a:t>
          </a:r>
          <a:r>
            <a:rPr kumimoji="1" lang="ja-JP" altLang="en-US" sz="1100">
              <a:solidFill>
                <a:schemeClr val="dk1"/>
              </a:solidFill>
              <a:effectLst/>
              <a:latin typeface="+mn-lt"/>
              <a:ea typeface="+mn-ea"/>
              <a:cs typeface="+mn-cs"/>
            </a:rPr>
            <a:t>衛生センター建設</a:t>
          </a:r>
          <a:r>
            <a:rPr kumimoji="1" lang="ja-JP" altLang="ja-JP" sz="1100">
              <a:solidFill>
                <a:schemeClr val="dk1"/>
              </a:solidFill>
              <a:effectLst/>
              <a:latin typeface="+mn-lt"/>
              <a:ea typeface="+mn-ea"/>
              <a:cs typeface="+mn-cs"/>
            </a:rPr>
            <a:t>事業等の大型事業が控えていることから多額の借入を予定している。</a:t>
          </a:r>
          <a:endParaRPr lang="ja-JP" altLang="ja-JP" sz="1400">
            <a:effectLst/>
          </a:endParaRPr>
        </a:p>
        <a:p>
          <a:r>
            <a:rPr kumimoji="1" lang="ja-JP" altLang="ja-JP" sz="1100">
              <a:solidFill>
                <a:schemeClr val="dk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実質公債費比率の算定に用いる満期一括償還地方債の償還の財源として</a:t>
          </a:r>
          <a:r>
            <a:rPr kumimoji="1" lang="ja-JP" altLang="ja-JP" sz="1100">
              <a:solidFill>
                <a:sysClr val="windowText" lastClr="000000"/>
              </a:solidFill>
              <a:effectLst/>
              <a:latin typeface="+mn-lt"/>
              <a:ea typeface="+mn-ea"/>
              <a:cs typeface="+mn-cs"/>
            </a:rPr>
            <a:t>減災基金の積立は特に行っていない。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地方債の現在高は、ここ数年で最も高い額となっている。要因として、学校給食センター建設事業及び新庁舎建設事業等で多額の借入を行ったためである。</a:t>
          </a:r>
          <a:endParaRPr lang="ja-JP" altLang="ja-JP" sz="1600">
            <a:effectLst/>
          </a:endParaRPr>
        </a:p>
        <a:p>
          <a:r>
            <a:rPr kumimoji="1" lang="ja-JP" altLang="ja-JP" sz="1200">
              <a:solidFill>
                <a:schemeClr val="dk1"/>
              </a:solidFill>
              <a:effectLst/>
              <a:latin typeface="+mn-lt"/>
              <a:ea typeface="+mn-ea"/>
              <a:cs typeface="+mn-cs"/>
            </a:rPr>
            <a:t>また、</a:t>
          </a:r>
          <a:r>
            <a:rPr kumimoji="1" lang="ja-JP" altLang="en-US" sz="1200">
              <a:solidFill>
                <a:schemeClr val="dk1"/>
              </a:solidFill>
              <a:effectLst/>
              <a:latin typeface="+mn-lt"/>
              <a:ea typeface="+mn-ea"/>
              <a:cs typeface="+mn-cs"/>
            </a:rPr>
            <a:t>ここ数年で</a:t>
          </a:r>
          <a:r>
            <a:rPr kumimoji="1" lang="ja-JP" altLang="ja-JP" sz="1200">
              <a:solidFill>
                <a:schemeClr val="dk1"/>
              </a:solidFill>
              <a:effectLst/>
              <a:latin typeface="+mn-lt"/>
              <a:ea typeface="+mn-ea"/>
              <a:cs typeface="+mn-cs"/>
            </a:rPr>
            <a:t>新庁舎建設事業の財源として新庁舎建設等基金をほぼ取崩したことにより充当可能財源等の充当可能基金が大きく減額してい</a:t>
          </a:r>
          <a:r>
            <a:rPr kumimoji="1" lang="ja-JP" altLang="en-US" sz="1200">
              <a:solidFill>
                <a:schemeClr val="dk1"/>
              </a:solidFill>
              <a:effectLst/>
              <a:latin typeface="+mn-lt"/>
              <a:ea typeface="+mn-ea"/>
              <a:cs typeface="+mn-cs"/>
            </a:rPr>
            <a:t>たが、ふるさと振興基金の積戻しなどにより前年度比</a:t>
          </a:r>
          <a:r>
            <a:rPr kumimoji="1" lang="en-US" altLang="ja-JP" sz="1200">
              <a:solidFill>
                <a:schemeClr val="dk1"/>
              </a:solidFill>
              <a:effectLst/>
              <a:latin typeface="+mn-lt"/>
              <a:ea typeface="+mn-ea"/>
              <a:cs typeface="+mn-cs"/>
            </a:rPr>
            <a:t>590</a:t>
          </a:r>
          <a:r>
            <a:rPr kumimoji="1" lang="ja-JP" altLang="en-US" sz="1200">
              <a:solidFill>
                <a:schemeClr val="dk1"/>
              </a:solidFill>
              <a:effectLst/>
              <a:latin typeface="+mn-lt"/>
              <a:ea typeface="+mn-ea"/>
              <a:cs typeface="+mn-cs"/>
            </a:rPr>
            <a:t>百万円増加している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衛生センター建設事業</a:t>
          </a:r>
          <a:r>
            <a:rPr kumimoji="1" lang="ja-JP" altLang="ja-JP" sz="1200">
              <a:solidFill>
                <a:schemeClr val="dk1"/>
              </a:solidFill>
              <a:effectLst/>
              <a:latin typeface="+mn-lt"/>
              <a:ea typeface="+mn-ea"/>
              <a:cs typeface="+mn-cs"/>
            </a:rPr>
            <a:t>等の大型事業が控えていることから、地方債の現在高の急激な上昇及び充当可能財源等の減少が予想されるため、今後も適正な投資的事業の選定と公費負担の適正化を継続し、財政の健全化に努める。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前年度比は、</a:t>
          </a:r>
          <a:r>
            <a:rPr kumimoji="1" lang="en-US" altLang="ja-JP" sz="1200">
              <a:solidFill>
                <a:schemeClr val="dk1"/>
              </a:solidFill>
              <a:effectLst/>
              <a:latin typeface="+mn-lt"/>
              <a:ea typeface="+mn-ea"/>
              <a:cs typeface="+mn-cs"/>
            </a:rPr>
            <a:t>546,485</a:t>
          </a:r>
          <a:r>
            <a:rPr kumimoji="1" lang="ja-JP" altLang="ja-JP" sz="1200">
              <a:solidFill>
                <a:schemeClr val="dk1"/>
              </a:solidFill>
              <a:effectLst/>
              <a:latin typeface="+mn-lt"/>
              <a:ea typeface="+mn-ea"/>
              <a:cs typeface="+mn-cs"/>
            </a:rPr>
            <a:t>千円であった。主な増減理由として、財政調整基金</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取崩額より積立額が多かったために増額（前年度比</a:t>
          </a:r>
          <a:r>
            <a:rPr kumimoji="1" lang="en-US" altLang="ja-JP" sz="1200">
              <a:solidFill>
                <a:schemeClr val="dk1"/>
              </a:solidFill>
              <a:effectLst/>
              <a:latin typeface="+mn-lt"/>
              <a:ea typeface="+mn-ea"/>
              <a:cs typeface="+mn-cs"/>
            </a:rPr>
            <a:t>152,043</a:t>
          </a:r>
          <a:r>
            <a:rPr kumimoji="1" lang="ja-JP" altLang="ja-JP" sz="1200">
              <a:solidFill>
                <a:schemeClr val="dk1"/>
              </a:solidFill>
              <a:effectLst/>
              <a:latin typeface="+mn-lt"/>
              <a:ea typeface="+mn-ea"/>
              <a:cs typeface="+mn-cs"/>
            </a:rPr>
            <a:t>千円）し、</a:t>
          </a:r>
          <a:r>
            <a:rPr kumimoji="1" lang="ja-JP" altLang="en-US" sz="1200">
              <a:solidFill>
                <a:schemeClr val="dk1"/>
              </a:solidFill>
              <a:effectLst/>
              <a:latin typeface="+mn-lt"/>
              <a:ea typeface="+mn-ea"/>
              <a:cs typeface="+mn-cs"/>
            </a:rPr>
            <a:t>減債</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についても</a:t>
          </a:r>
          <a:r>
            <a:rPr kumimoji="1" lang="ja-JP" altLang="ja-JP" sz="1200">
              <a:solidFill>
                <a:schemeClr val="dk1"/>
              </a:solidFill>
              <a:effectLst/>
              <a:latin typeface="+mn-lt"/>
              <a:ea typeface="+mn-ea"/>
              <a:cs typeface="+mn-cs"/>
            </a:rPr>
            <a:t>取崩額より積立額が多かったために増額（前年度比</a:t>
          </a:r>
          <a:r>
            <a:rPr kumimoji="1" lang="en-US" altLang="ja-JP" sz="1200">
              <a:solidFill>
                <a:schemeClr val="dk1"/>
              </a:solidFill>
              <a:effectLst/>
              <a:latin typeface="+mn-lt"/>
              <a:ea typeface="+mn-ea"/>
              <a:cs typeface="+mn-cs"/>
            </a:rPr>
            <a:t>56,628</a:t>
          </a:r>
          <a:r>
            <a:rPr kumimoji="1" lang="ja-JP" altLang="ja-JP" sz="1200">
              <a:solidFill>
                <a:schemeClr val="dk1"/>
              </a:solidFill>
              <a:effectLst/>
              <a:latin typeface="+mn-lt"/>
              <a:ea typeface="+mn-ea"/>
              <a:cs typeface="+mn-cs"/>
            </a:rPr>
            <a:t>千円）し</a:t>
          </a:r>
          <a:r>
            <a:rPr kumimoji="1" lang="ja-JP" altLang="en-US" sz="1200">
              <a:solidFill>
                <a:schemeClr val="dk1"/>
              </a:solidFill>
              <a:effectLst/>
              <a:latin typeface="+mn-lt"/>
              <a:ea typeface="+mn-ea"/>
              <a:cs typeface="+mn-cs"/>
            </a:rPr>
            <a:t>ている。また、</a:t>
          </a:r>
          <a:r>
            <a:rPr kumimoji="1" lang="ja-JP" altLang="ja-JP" sz="1200">
              <a:solidFill>
                <a:schemeClr val="dk1"/>
              </a:solidFill>
              <a:effectLst/>
              <a:latin typeface="+mn-lt"/>
              <a:ea typeface="+mn-ea"/>
              <a:cs typeface="+mn-cs"/>
            </a:rPr>
            <a:t>その他特定目的基金</a:t>
          </a:r>
          <a:r>
            <a:rPr kumimoji="1" lang="ja-JP" altLang="en-US" sz="1200">
              <a:solidFill>
                <a:schemeClr val="dk1"/>
              </a:solidFill>
              <a:effectLst/>
              <a:latin typeface="+mn-lt"/>
              <a:ea typeface="+mn-ea"/>
              <a:cs typeface="+mn-cs"/>
            </a:rPr>
            <a:t>については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新型コロナウイルス感染症対策利子補給基金や新庁舎基金は取崩を行い減額したものの、</a:t>
          </a:r>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やふるさと振興基金が</a:t>
          </a:r>
          <a:r>
            <a:rPr kumimoji="1" lang="ja-JP" altLang="ja-JP" sz="1200">
              <a:solidFill>
                <a:schemeClr val="dk1"/>
              </a:solidFill>
              <a:effectLst/>
              <a:latin typeface="+mn-lt"/>
              <a:ea typeface="+mn-ea"/>
              <a:cs typeface="+mn-cs"/>
            </a:rPr>
            <a:t>取崩額より積立額が多かったために増額（前年度比</a:t>
          </a:r>
          <a:r>
            <a:rPr kumimoji="1" lang="en-US" altLang="ja-JP" sz="1200">
              <a:solidFill>
                <a:schemeClr val="dk1"/>
              </a:solidFill>
              <a:effectLst/>
              <a:latin typeface="+mn-lt"/>
              <a:ea typeface="+mn-ea"/>
              <a:cs typeface="+mn-cs"/>
            </a:rPr>
            <a:t>337,814</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近年では</a:t>
          </a:r>
          <a:r>
            <a:rPr kumimoji="1" lang="ja-JP" altLang="ja-JP" sz="1200">
              <a:solidFill>
                <a:schemeClr val="dk1"/>
              </a:solidFill>
              <a:effectLst/>
              <a:latin typeface="+mn-lt"/>
              <a:ea typeface="+mn-ea"/>
              <a:cs typeface="+mn-cs"/>
            </a:rPr>
            <a:t>新庁舎建設事業の完了に伴い、基金の取崩額が多額になり基金全体の基金保有額が大幅に減額となったことや、今後も衛生センター建設事業などの大型事業が控えているため、財政的な安定を確保する観点から、予算の執行残等がある場合には、積極的に財政調整基金等に積み戻す方針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a:t>
          </a:r>
          <a:r>
            <a:rPr kumimoji="1" lang="ja-JP" altLang="en-US" sz="1200">
              <a:solidFill>
                <a:schemeClr val="dk1"/>
              </a:solidFill>
              <a:effectLst/>
              <a:latin typeface="+mn-lt"/>
              <a:ea typeface="+mn-ea"/>
              <a:cs typeface="+mn-cs"/>
            </a:rPr>
            <a:t>環境整備基金</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町内の環境整備、青少年健全育成活動及び地域安全対策事業等を</a:t>
          </a:r>
          <a:r>
            <a:rPr kumimoji="1" lang="ja-JP" altLang="ja-JP" sz="1200">
              <a:solidFill>
                <a:schemeClr val="dk1"/>
              </a:solidFill>
              <a:effectLst/>
              <a:latin typeface="+mn-lt"/>
              <a:ea typeface="+mn-ea"/>
              <a:cs typeface="+mn-cs"/>
            </a:rPr>
            <a:t>目的とした基金であり、</a:t>
          </a:r>
          <a:r>
            <a:rPr kumimoji="1" lang="ja-JP" altLang="en-US" sz="1200">
              <a:solidFill>
                <a:schemeClr val="dk1"/>
              </a:solidFill>
              <a:effectLst/>
              <a:latin typeface="+mn-lt"/>
              <a:ea typeface="+mn-ea"/>
              <a:cs typeface="+mn-cs"/>
            </a:rPr>
            <a:t>地区の環境美化活動や公民館修繕等に活用している。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その他特定目的基金は、前年度末</a:t>
          </a:r>
          <a:r>
            <a:rPr kumimoji="1" lang="en-US" altLang="ja-JP" sz="1200">
              <a:solidFill>
                <a:schemeClr val="dk1"/>
              </a:solidFill>
              <a:effectLst/>
              <a:latin typeface="+mn-lt"/>
              <a:ea typeface="+mn-ea"/>
              <a:cs typeface="+mn-cs"/>
            </a:rPr>
            <a:t>1,487,146</a:t>
          </a:r>
          <a:r>
            <a:rPr kumimoji="1" lang="ja-JP" altLang="ja-JP" sz="1200">
              <a:solidFill>
                <a:schemeClr val="dk1"/>
              </a:solidFill>
              <a:effectLst/>
              <a:latin typeface="+mn-lt"/>
              <a:ea typeface="+mn-ea"/>
              <a:cs typeface="+mn-cs"/>
            </a:rPr>
            <a:t>千円であったが、令和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年度末に</a:t>
          </a:r>
          <a:r>
            <a:rPr kumimoji="1" lang="en-US" altLang="ja-JP" sz="1200">
              <a:solidFill>
                <a:schemeClr val="dk1"/>
              </a:solidFill>
              <a:effectLst/>
              <a:latin typeface="+mn-lt"/>
              <a:ea typeface="+mn-ea"/>
              <a:cs typeface="+mn-cs"/>
            </a:rPr>
            <a:t>1,824,960</a:t>
          </a:r>
          <a:r>
            <a:rPr kumimoji="1" lang="ja-JP" altLang="ja-JP" sz="1200">
              <a:solidFill>
                <a:schemeClr val="dk1"/>
              </a:solidFill>
              <a:effectLst/>
              <a:latin typeface="+mn-lt"/>
              <a:ea typeface="+mn-ea"/>
              <a:cs typeface="+mn-cs"/>
            </a:rPr>
            <a:t>千円となり、</a:t>
          </a:r>
          <a:r>
            <a:rPr kumimoji="1" lang="en-US" altLang="ja-JP" sz="1200">
              <a:solidFill>
                <a:schemeClr val="dk1"/>
              </a:solidFill>
              <a:effectLst/>
              <a:latin typeface="+mn-lt"/>
              <a:ea typeface="+mn-ea"/>
              <a:cs typeface="+mn-cs"/>
            </a:rPr>
            <a:t>337,814</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額となった。</a:t>
          </a:r>
          <a:endParaRPr lang="ja-JP" altLang="ja-JP" sz="1600">
            <a:effectLst/>
          </a:endParaRPr>
        </a:p>
        <a:p>
          <a:r>
            <a:rPr kumimoji="1" lang="ja-JP" altLang="ja-JP" sz="1200">
              <a:solidFill>
                <a:schemeClr val="dk1"/>
              </a:solidFill>
              <a:effectLst/>
              <a:latin typeface="+mn-lt"/>
              <a:ea typeface="+mn-ea"/>
              <a:cs typeface="+mn-cs"/>
            </a:rPr>
            <a:t>主な増減のあった基金としては、公共施設等整備基金、ふるさと振興基金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新庁舎建設等基金がある。</a:t>
          </a:r>
          <a:endParaRPr lang="ja-JP" altLang="ja-JP" sz="1600">
            <a:effectLst/>
          </a:endParaRPr>
        </a:p>
        <a:p>
          <a:r>
            <a:rPr kumimoji="1" lang="ja-JP" altLang="ja-JP" sz="1200">
              <a:solidFill>
                <a:schemeClr val="dk1"/>
              </a:solidFill>
              <a:effectLst/>
              <a:latin typeface="+mn-lt"/>
              <a:ea typeface="+mn-ea"/>
              <a:cs typeface="+mn-cs"/>
            </a:rPr>
            <a:t>公共施設等整備基金は、電算整備事業（</a:t>
          </a:r>
          <a:r>
            <a:rPr kumimoji="1" lang="ja-JP" altLang="en-US" sz="1200">
              <a:solidFill>
                <a:schemeClr val="dk1"/>
              </a:solidFill>
              <a:effectLst/>
              <a:latin typeface="+mn-lt"/>
              <a:ea typeface="+mn-ea"/>
              <a:cs typeface="+mn-cs"/>
            </a:rPr>
            <a:t>番号連携サーバ機器更改導入業務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の財源とし</a:t>
          </a:r>
          <a:r>
            <a:rPr kumimoji="1" lang="ja-JP" altLang="en-US" sz="1200">
              <a:solidFill>
                <a:schemeClr val="dk1"/>
              </a:solidFill>
              <a:effectLst/>
              <a:latin typeface="+mn-lt"/>
              <a:ea typeface="+mn-ea"/>
              <a:cs typeface="+mn-cs"/>
            </a:rPr>
            <a:t>て</a:t>
          </a:r>
          <a:r>
            <a:rPr kumimoji="1" lang="en-US" altLang="ja-JP" sz="1200">
              <a:solidFill>
                <a:schemeClr val="dk1"/>
              </a:solidFill>
              <a:effectLst/>
              <a:latin typeface="+mn-lt"/>
              <a:ea typeface="+mn-ea"/>
              <a:cs typeface="+mn-cs"/>
            </a:rPr>
            <a:t>100,000</a:t>
          </a:r>
          <a:r>
            <a:rPr kumimoji="1" lang="ja-JP" altLang="en-US" sz="1200">
              <a:solidFill>
                <a:schemeClr val="dk1"/>
              </a:solidFill>
              <a:effectLst/>
              <a:latin typeface="+mn-lt"/>
              <a:ea typeface="+mn-ea"/>
              <a:cs typeface="+mn-cs"/>
            </a:rPr>
            <a:t>千円の取崩を行ったが、</a:t>
          </a:r>
          <a:r>
            <a:rPr kumimoji="1" lang="en-US" altLang="ja-JP" sz="1200">
              <a:solidFill>
                <a:schemeClr val="dk1"/>
              </a:solidFill>
              <a:effectLst/>
              <a:latin typeface="+mn-lt"/>
              <a:ea typeface="+mn-ea"/>
              <a:cs typeface="+mn-cs"/>
            </a:rPr>
            <a:t>200,018</a:t>
          </a:r>
          <a:r>
            <a:rPr kumimoji="1" lang="ja-JP" altLang="en-US" sz="1200">
              <a:solidFill>
                <a:schemeClr val="dk1"/>
              </a:solidFill>
              <a:effectLst/>
              <a:latin typeface="+mn-lt"/>
              <a:ea typeface="+mn-ea"/>
              <a:cs typeface="+mn-cs"/>
            </a:rPr>
            <a:t>千円積立を行ったため</a:t>
          </a:r>
          <a:r>
            <a:rPr kumimoji="1" lang="en-US" altLang="ja-JP" sz="1200">
              <a:solidFill>
                <a:schemeClr val="dk1"/>
              </a:solidFill>
              <a:effectLst/>
              <a:latin typeface="+mn-lt"/>
              <a:ea typeface="+mn-ea"/>
              <a:cs typeface="+mn-cs"/>
            </a:rPr>
            <a:t>100,018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額、ふるさと振興基金は、担当職員を兼任から専任とし、返礼品の見直しや返礼品取扱事業者を増やしたことで</a:t>
          </a:r>
          <a:r>
            <a:rPr kumimoji="1" lang="en-US" altLang="ja-JP" sz="1200">
              <a:solidFill>
                <a:schemeClr val="dk1"/>
              </a:solidFill>
              <a:effectLst/>
              <a:latin typeface="+mn-lt"/>
              <a:ea typeface="+mn-ea"/>
              <a:cs typeface="+mn-cs"/>
            </a:rPr>
            <a:t>251,130</a:t>
          </a:r>
          <a:r>
            <a:rPr kumimoji="1" lang="ja-JP" altLang="ja-JP" sz="1200">
              <a:solidFill>
                <a:schemeClr val="dk1"/>
              </a:solidFill>
              <a:effectLst/>
              <a:latin typeface="+mn-lt"/>
              <a:ea typeface="+mn-ea"/>
              <a:cs typeface="+mn-cs"/>
            </a:rPr>
            <a:t>千円の増額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新庁舎建設等基金は、新庁舎建設事業の完了に伴い</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千円の減額となった。</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今後も</a:t>
          </a:r>
          <a:r>
            <a:rPr kumimoji="1" lang="ja-JP" altLang="en-US" sz="1200">
              <a:solidFill>
                <a:schemeClr val="dk1"/>
              </a:solidFill>
              <a:effectLst/>
              <a:latin typeface="+mn-lt"/>
              <a:ea typeface="+mn-ea"/>
              <a:cs typeface="+mn-cs"/>
            </a:rPr>
            <a:t>衛生センター建設事業などの</a:t>
          </a:r>
          <a:r>
            <a:rPr kumimoji="1" lang="ja-JP" altLang="ja-JP" sz="1200">
              <a:solidFill>
                <a:schemeClr val="dk1"/>
              </a:solidFill>
              <a:effectLst/>
              <a:latin typeface="+mn-lt"/>
              <a:ea typeface="+mn-ea"/>
              <a:cs typeface="+mn-cs"/>
            </a:rPr>
            <a:t>大型事業が控えているため、財政的な安定を確保する観点から、予算の執行残等がある場合には、積極的に財政調整基金等に積み戻す方針である。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年度末は</a:t>
          </a:r>
          <a:r>
            <a:rPr kumimoji="1" lang="en-US" altLang="ja-JP" sz="1200">
              <a:solidFill>
                <a:schemeClr val="dk1"/>
              </a:solidFill>
              <a:effectLst/>
              <a:latin typeface="+mn-lt"/>
              <a:ea typeface="+mn-ea"/>
              <a:cs typeface="+mn-cs"/>
            </a:rPr>
            <a:t>1,888,599</a:t>
          </a:r>
          <a:r>
            <a:rPr kumimoji="1" lang="ja-JP" altLang="ja-JP" sz="1200">
              <a:solidFill>
                <a:schemeClr val="dk1"/>
              </a:solidFill>
              <a:effectLst/>
              <a:latin typeface="+mn-lt"/>
              <a:ea typeface="+mn-ea"/>
              <a:cs typeface="+mn-cs"/>
            </a:rPr>
            <a:t>千円であったが、令和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年度末には</a:t>
          </a:r>
          <a:r>
            <a:rPr kumimoji="1" lang="en-US" altLang="ja-JP" sz="1200">
              <a:solidFill>
                <a:schemeClr val="dk1"/>
              </a:solidFill>
              <a:effectLst/>
              <a:latin typeface="+mn-lt"/>
              <a:ea typeface="+mn-ea"/>
              <a:cs typeface="+mn-cs"/>
            </a:rPr>
            <a:t>2,040,642</a:t>
          </a:r>
          <a:r>
            <a:rPr kumimoji="1" lang="ja-JP" altLang="ja-JP" sz="1200">
              <a:solidFill>
                <a:schemeClr val="dk1"/>
              </a:solidFill>
              <a:effectLst/>
              <a:latin typeface="+mn-lt"/>
              <a:ea typeface="+mn-ea"/>
              <a:cs typeface="+mn-cs"/>
            </a:rPr>
            <a:t>千円となった。要因として、前年度の繰越金の増額等により積立が取崩しを上回ったため、</a:t>
          </a:r>
          <a:r>
            <a:rPr kumimoji="1" lang="en-US" altLang="ja-JP" sz="1200">
              <a:solidFill>
                <a:schemeClr val="dk1"/>
              </a:solidFill>
              <a:effectLst/>
              <a:latin typeface="+mn-lt"/>
              <a:ea typeface="+mn-ea"/>
              <a:cs typeface="+mn-cs"/>
            </a:rPr>
            <a:t>152,043</a:t>
          </a:r>
          <a:r>
            <a:rPr kumimoji="1" lang="ja-JP" altLang="ja-JP" sz="1200">
              <a:solidFill>
                <a:schemeClr val="dk1"/>
              </a:solidFill>
              <a:effectLst/>
              <a:latin typeface="+mn-lt"/>
              <a:ea typeface="+mn-ea"/>
              <a:cs typeface="+mn-cs"/>
            </a:rPr>
            <a:t>千円の増額となった。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毎年度、</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億円前後を取崩して各事業に充当している状況である。年度末に積戻しを行っているものの、近年はやや減少傾向にあるため、標準財政規模の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％を下回らないように積立を行っていく。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令和２年度末は</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千円であったが、令和３年度末には</a:t>
          </a:r>
          <a:r>
            <a:rPr kumimoji="1" lang="en-US" altLang="ja-JP" sz="1200">
              <a:solidFill>
                <a:schemeClr val="dk1"/>
              </a:solidFill>
              <a:effectLst/>
              <a:latin typeface="+mn-lt"/>
              <a:ea typeface="+mn-ea"/>
              <a:cs typeface="+mn-cs"/>
            </a:rPr>
            <a:t>56,637</a:t>
          </a:r>
          <a:r>
            <a:rPr kumimoji="1" lang="ja-JP" altLang="ja-JP" sz="1200">
              <a:solidFill>
                <a:schemeClr val="dk1"/>
              </a:solidFill>
              <a:effectLst/>
              <a:latin typeface="+mn-lt"/>
              <a:ea typeface="+mn-ea"/>
              <a:cs typeface="+mn-cs"/>
            </a:rPr>
            <a:t>千円となった。要因として、</a:t>
          </a:r>
          <a:r>
            <a:rPr kumimoji="1" lang="ja-JP" altLang="en-US" sz="1200">
              <a:solidFill>
                <a:schemeClr val="dk1"/>
              </a:solidFill>
              <a:effectLst/>
              <a:latin typeface="+mn-lt"/>
              <a:ea typeface="+mn-ea"/>
              <a:cs typeface="+mn-cs"/>
            </a:rPr>
            <a:t>臨時財政対策債の償還財源として普通交付税が措置され</a:t>
          </a:r>
          <a:r>
            <a:rPr kumimoji="1" lang="ja-JP" altLang="ja-JP" sz="1200">
              <a:solidFill>
                <a:schemeClr val="dk1"/>
              </a:solidFill>
              <a:effectLst/>
              <a:latin typeface="+mn-lt"/>
              <a:ea typeface="+mn-ea"/>
              <a:cs typeface="+mn-cs"/>
            </a:rPr>
            <a:t>積立</a:t>
          </a:r>
          <a:r>
            <a:rPr kumimoji="1" lang="ja-JP" altLang="en-US" sz="1200">
              <a:solidFill>
                <a:schemeClr val="dk1"/>
              </a:solidFill>
              <a:effectLst/>
              <a:latin typeface="+mn-lt"/>
              <a:ea typeface="+mn-ea"/>
              <a:cs typeface="+mn-cs"/>
            </a:rPr>
            <a:t>を行った</a:t>
          </a:r>
          <a:r>
            <a:rPr kumimoji="1" lang="ja-JP" altLang="ja-JP" sz="1200">
              <a:solidFill>
                <a:schemeClr val="dk1"/>
              </a:solidFill>
              <a:effectLst/>
              <a:latin typeface="+mn-lt"/>
              <a:ea typeface="+mn-ea"/>
              <a:cs typeface="+mn-cs"/>
            </a:rPr>
            <a:t>ため、</a:t>
          </a:r>
          <a:r>
            <a:rPr kumimoji="1" lang="en-US" altLang="ja-JP" sz="1200">
              <a:solidFill>
                <a:schemeClr val="dk1"/>
              </a:solidFill>
              <a:effectLst/>
              <a:latin typeface="+mn-lt"/>
              <a:ea typeface="+mn-ea"/>
              <a:cs typeface="+mn-cs"/>
            </a:rPr>
            <a:t>56,628</a:t>
          </a:r>
          <a:r>
            <a:rPr kumimoji="1" lang="ja-JP" altLang="ja-JP" sz="1200">
              <a:solidFill>
                <a:schemeClr val="dk1"/>
              </a:solidFill>
              <a:effectLst/>
              <a:latin typeface="+mn-lt"/>
              <a:ea typeface="+mn-ea"/>
              <a:cs typeface="+mn-cs"/>
            </a:rPr>
            <a:t>千円の増額となった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今後、臨時財政対策債の償還</a:t>
          </a:r>
          <a:r>
            <a:rPr kumimoji="1" lang="ja-JP" altLang="en-US" sz="1200">
              <a:solidFill>
                <a:schemeClr val="dk1"/>
              </a:solidFill>
              <a:effectLst/>
              <a:latin typeface="+mn-lt"/>
              <a:ea typeface="+mn-ea"/>
              <a:cs typeface="+mn-cs"/>
            </a:rPr>
            <a:t>財源として取崩を行っていく。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11370552</v>
      </c>
      <c r="BO4" s="374"/>
      <c r="BP4" s="374"/>
      <c r="BQ4" s="374"/>
      <c r="BR4" s="374"/>
      <c r="BS4" s="374"/>
      <c r="BT4" s="374"/>
      <c r="BU4" s="375"/>
      <c r="BV4" s="373">
        <v>13464162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11.5</v>
      </c>
      <c r="CU4" s="380"/>
      <c r="CV4" s="380"/>
      <c r="CW4" s="380"/>
      <c r="CX4" s="380"/>
      <c r="CY4" s="380"/>
      <c r="CZ4" s="380"/>
      <c r="DA4" s="381"/>
      <c r="DB4" s="379">
        <v>9.5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10653973</v>
      </c>
      <c r="BO5" s="411"/>
      <c r="BP5" s="411"/>
      <c r="BQ5" s="411"/>
      <c r="BR5" s="411"/>
      <c r="BS5" s="411"/>
      <c r="BT5" s="411"/>
      <c r="BU5" s="412"/>
      <c r="BV5" s="410">
        <v>12494461</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83.7</v>
      </c>
      <c r="CU5" s="408"/>
      <c r="CV5" s="408"/>
      <c r="CW5" s="408"/>
      <c r="CX5" s="408"/>
      <c r="CY5" s="408"/>
      <c r="CZ5" s="408"/>
      <c r="DA5" s="409"/>
      <c r="DB5" s="407">
        <v>88.9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716579</v>
      </c>
      <c r="BO6" s="411"/>
      <c r="BP6" s="411"/>
      <c r="BQ6" s="411"/>
      <c r="BR6" s="411"/>
      <c r="BS6" s="411"/>
      <c r="BT6" s="411"/>
      <c r="BU6" s="412"/>
      <c r="BV6" s="410">
        <v>969701</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87.3</v>
      </c>
      <c r="CU6" s="448"/>
      <c r="CV6" s="448"/>
      <c r="CW6" s="448"/>
      <c r="CX6" s="448"/>
      <c r="CY6" s="448"/>
      <c r="CZ6" s="448"/>
      <c r="DA6" s="449"/>
      <c r="DB6" s="447">
        <v>92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179727</v>
      </c>
      <c r="BO7" s="411"/>
      <c r="BP7" s="411"/>
      <c r="BQ7" s="411"/>
      <c r="BR7" s="411"/>
      <c r="BS7" s="411"/>
      <c r="BT7" s="411"/>
      <c r="BU7" s="412"/>
      <c r="BV7" s="410">
        <v>551994</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4678675</v>
      </c>
      <c r="CU7" s="411"/>
      <c r="CV7" s="411"/>
      <c r="CW7" s="411"/>
      <c r="CX7" s="411"/>
      <c r="CY7" s="411"/>
      <c r="CZ7" s="411"/>
      <c r="DA7" s="412"/>
      <c r="DB7" s="410">
        <v>4414778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536852</v>
      </c>
      <c r="BO8" s="411"/>
      <c r="BP8" s="411"/>
      <c r="BQ8" s="411"/>
      <c r="BR8" s="411"/>
      <c r="BS8" s="411"/>
      <c r="BT8" s="411"/>
      <c r="BU8" s="412"/>
      <c r="BV8" s="410">
        <v>417707</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0.4</v>
      </c>
      <c r="CU8" s="451"/>
      <c r="CV8" s="451"/>
      <c r="CW8" s="451"/>
      <c r="CX8" s="451"/>
      <c r="CY8" s="451"/>
      <c r="CZ8" s="451"/>
      <c r="DA8" s="452"/>
      <c r="DB8" s="450">
        <v>0.41</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17379</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119145</v>
      </c>
      <c r="BO9" s="411"/>
      <c r="BP9" s="411"/>
      <c r="BQ9" s="411"/>
      <c r="BR9" s="411"/>
      <c r="BS9" s="411"/>
      <c r="BT9" s="411"/>
      <c r="BU9" s="412"/>
      <c r="BV9" s="410">
        <v>130877</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8.8000000000000007</v>
      </c>
      <c r="CU9" s="408"/>
      <c r="CV9" s="408"/>
      <c r="CW9" s="408"/>
      <c r="CX9" s="408"/>
      <c r="CY9" s="408"/>
      <c r="CZ9" s="408"/>
      <c r="DA9" s="409"/>
      <c r="DB9" s="407">
        <v>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18183</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94</v>
      </c>
      <c r="AV10" s="443"/>
      <c r="AW10" s="443"/>
      <c r="AX10" s="443"/>
      <c r="AY10" s="444" t="s">
        <v>118</v>
      </c>
      <c r="AZ10" s="445"/>
      <c r="BA10" s="445"/>
      <c r="BB10" s="445"/>
      <c r="BC10" s="445"/>
      <c r="BD10" s="445"/>
      <c r="BE10" s="445"/>
      <c r="BF10" s="445"/>
      <c r="BG10" s="445"/>
      <c r="BH10" s="445"/>
      <c r="BI10" s="445"/>
      <c r="BJ10" s="445"/>
      <c r="BK10" s="445"/>
      <c r="BL10" s="445"/>
      <c r="BM10" s="446"/>
      <c r="BN10" s="410">
        <v>852043</v>
      </c>
      <c r="BO10" s="411"/>
      <c r="BP10" s="411"/>
      <c r="BQ10" s="411"/>
      <c r="BR10" s="411"/>
      <c r="BS10" s="411"/>
      <c r="BT10" s="411"/>
      <c r="BU10" s="412"/>
      <c r="BV10" s="410">
        <v>625097</v>
      </c>
      <c r="BW10" s="411"/>
      <c r="BX10" s="411"/>
      <c r="BY10" s="411"/>
      <c r="BZ10" s="411"/>
      <c r="CA10" s="411"/>
      <c r="CB10" s="411"/>
      <c r="CC10" s="412"/>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120</v>
      </c>
      <c r="M11" s="465"/>
      <c r="N11" s="465"/>
      <c r="O11" s="465"/>
      <c r="P11" s="465"/>
      <c r="Q11" s="466"/>
      <c r="R11" s="467" t="s">
        <v>121</v>
      </c>
      <c r="S11" s="468"/>
      <c r="T11" s="468"/>
      <c r="U11" s="468"/>
      <c r="V11" s="469"/>
      <c r="W11" s="398"/>
      <c r="X11" s="399"/>
      <c r="Y11" s="399"/>
      <c r="Z11" s="399"/>
      <c r="AA11" s="399"/>
      <c r="AB11" s="399"/>
      <c r="AC11" s="399"/>
      <c r="AD11" s="399"/>
      <c r="AE11" s="399"/>
      <c r="AF11" s="399"/>
      <c r="AG11" s="399"/>
      <c r="AH11" s="399"/>
      <c r="AI11" s="399"/>
      <c r="AJ11" s="399"/>
      <c r="AK11" s="399"/>
      <c r="AL11" s="402"/>
      <c r="AM11" s="439" t="s">
        <v>122</v>
      </c>
      <c r="AN11" s="440"/>
      <c r="AO11" s="440"/>
      <c r="AP11" s="440"/>
      <c r="AQ11" s="440"/>
      <c r="AR11" s="440"/>
      <c r="AS11" s="440"/>
      <c r="AT11" s="441"/>
      <c r="AU11" s="442" t="s">
        <v>123</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17644</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94</v>
      </c>
      <c r="AV12" s="443"/>
      <c r="AW12" s="443"/>
      <c r="AX12" s="443"/>
      <c r="AY12" s="444" t="s">
        <v>133</v>
      </c>
      <c r="AZ12" s="445"/>
      <c r="BA12" s="445"/>
      <c r="BB12" s="445"/>
      <c r="BC12" s="445"/>
      <c r="BD12" s="445"/>
      <c r="BE12" s="445"/>
      <c r="BF12" s="445"/>
      <c r="BG12" s="445"/>
      <c r="BH12" s="445"/>
      <c r="BI12" s="445"/>
      <c r="BJ12" s="445"/>
      <c r="BK12" s="445"/>
      <c r="BL12" s="445"/>
      <c r="BM12" s="446"/>
      <c r="BN12" s="410">
        <v>700000</v>
      </c>
      <c r="BO12" s="411"/>
      <c r="BP12" s="411"/>
      <c r="BQ12" s="411"/>
      <c r="BR12" s="411"/>
      <c r="BS12" s="411"/>
      <c r="BT12" s="411"/>
      <c r="BU12" s="412"/>
      <c r="BV12" s="410">
        <v>608000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126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17560</v>
      </c>
      <c r="S13" s="495"/>
      <c r="T13" s="495"/>
      <c r="U13" s="495"/>
      <c r="V13" s="496"/>
      <c r="W13" s="426" t="s">
        <v>136</v>
      </c>
      <c r="X13" s="427"/>
      <c r="Y13" s="427"/>
      <c r="Z13" s="427"/>
      <c r="AA13" s="427"/>
      <c r="AB13" s="417"/>
      <c r="AC13" s="461">
        <v>587</v>
      </c>
      <c r="AD13" s="462"/>
      <c r="AE13" s="462"/>
      <c r="AF13" s="462"/>
      <c r="AG13" s="504"/>
      <c r="AH13" s="461">
        <v>666</v>
      </c>
      <c r="AI13" s="462"/>
      <c r="AJ13" s="462"/>
      <c r="AK13" s="462"/>
      <c r="AL13" s="463"/>
      <c r="AM13" s="439" t="s">
        <v>137</v>
      </c>
      <c r="AN13" s="440"/>
      <c r="AO13" s="440"/>
      <c r="AP13" s="440"/>
      <c r="AQ13" s="440"/>
      <c r="AR13" s="440"/>
      <c r="AS13" s="440"/>
      <c r="AT13" s="441"/>
      <c r="AU13" s="442" t="s">
        <v>138</v>
      </c>
      <c r="AV13" s="443"/>
      <c r="AW13" s="443"/>
      <c r="AX13" s="443"/>
      <c r="AY13" s="444" t="s">
        <v>139</v>
      </c>
      <c r="AZ13" s="445"/>
      <c r="BA13" s="445"/>
      <c r="BB13" s="445"/>
      <c r="BC13" s="445"/>
      <c r="BD13" s="445"/>
      <c r="BE13" s="445"/>
      <c r="BF13" s="445"/>
      <c r="BG13" s="445"/>
      <c r="BH13" s="445"/>
      <c r="BI13" s="445"/>
      <c r="BJ13" s="445"/>
      <c r="BK13" s="445"/>
      <c r="BL13" s="445"/>
      <c r="BM13" s="446"/>
      <c r="BN13" s="410">
        <v>271188</v>
      </c>
      <c r="BO13" s="411"/>
      <c r="BP13" s="411"/>
      <c r="BQ13" s="411"/>
      <c r="BR13" s="411"/>
      <c r="BS13" s="411"/>
      <c r="BT13" s="411"/>
      <c r="BU13" s="412"/>
      <c r="BV13" s="410">
        <v>147974</v>
      </c>
      <c r="BW13" s="411"/>
      <c r="BX13" s="411"/>
      <c r="BY13" s="411"/>
      <c r="BZ13" s="411"/>
      <c r="CA13" s="411"/>
      <c r="CB13" s="411"/>
      <c r="CC13" s="412"/>
      <c r="CD13" s="413" t="s">
        <v>140</v>
      </c>
      <c r="CE13" s="414"/>
      <c r="CF13" s="414"/>
      <c r="CG13" s="414"/>
      <c r="CH13" s="414"/>
      <c r="CI13" s="414"/>
      <c r="CJ13" s="414"/>
      <c r="CK13" s="414"/>
      <c r="CL13" s="414"/>
      <c r="CM13" s="414"/>
      <c r="CN13" s="414"/>
      <c r="CO13" s="414"/>
      <c r="CP13" s="414"/>
      <c r="CQ13" s="414"/>
      <c r="CR13" s="414"/>
      <c r="CS13" s="415"/>
      <c r="CT13" s="407">
        <v>5.4</v>
      </c>
      <c r="CU13" s="408"/>
      <c r="CV13" s="408"/>
      <c r="CW13" s="408"/>
      <c r="CX13" s="408"/>
      <c r="CY13" s="408"/>
      <c r="CZ13" s="408"/>
      <c r="DA13" s="409"/>
      <c r="DB13" s="407">
        <v>4.9000000000000004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141</v>
      </c>
      <c r="M14" s="492"/>
      <c r="N14" s="492"/>
      <c r="O14" s="492"/>
      <c r="P14" s="492"/>
      <c r="Q14" s="493"/>
      <c r="R14" s="494">
        <v>17815</v>
      </c>
      <c r="S14" s="495"/>
      <c r="T14" s="495"/>
      <c r="U14" s="495"/>
      <c r="V14" s="496"/>
      <c r="W14" s="400"/>
      <c r="X14" s="401"/>
      <c r="Y14" s="401"/>
      <c r="Z14" s="401"/>
      <c r="AA14" s="401"/>
      <c r="AB14" s="390"/>
      <c r="AC14" s="497">
        <v>7.1</v>
      </c>
      <c r="AD14" s="498"/>
      <c r="AE14" s="498"/>
      <c r="AF14" s="498"/>
      <c r="AG14" s="499"/>
      <c r="AH14" s="497">
        <v>7.8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142</v>
      </c>
      <c r="CE14" s="506"/>
      <c r="CF14" s="506"/>
      <c r="CG14" s="506"/>
      <c r="CH14" s="506"/>
      <c r="CI14" s="506"/>
      <c r="CJ14" s="506"/>
      <c r="CK14" s="506"/>
      <c r="CL14" s="506"/>
      <c r="CM14" s="506"/>
      <c r="CN14" s="506"/>
      <c r="CO14" s="506"/>
      <c r="CP14" s="506"/>
      <c r="CQ14" s="506"/>
      <c r="CR14" s="506"/>
      <c r="CS14" s="507"/>
      <c r="CT14" s="508" t="s">
        <v>143</v>
      </c>
      <c r="CU14" s="509"/>
      <c r="CV14" s="509"/>
      <c r="CW14" s="509"/>
      <c r="CX14" s="509"/>
      <c r="CY14" s="509"/>
      <c r="CZ14" s="509"/>
      <c r="DA14" s="510"/>
      <c r="DB14" s="508" t="s">
        <v>144</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17723</v>
      </c>
      <c r="S15" s="495"/>
      <c r="T15" s="495"/>
      <c r="U15" s="495"/>
      <c r="V15" s="496"/>
      <c r="W15" s="426" t="s">
        <v>146</v>
      </c>
      <c r="X15" s="427"/>
      <c r="Y15" s="427"/>
      <c r="Z15" s="427"/>
      <c r="AA15" s="427"/>
      <c r="AB15" s="417"/>
      <c r="AC15" s="461">
        <v>2663</v>
      </c>
      <c r="AD15" s="462"/>
      <c r="AE15" s="462"/>
      <c r="AF15" s="462"/>
      <c r="AG15" s="504"/>
      <c r="AH15" s="461">
        <v>2713</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1569522</v>
      </c>
      <c r="BO15" s="374"/>
      <c r="BP15" s="374"/>
      <c r="BQ15" s="374"/>
      <c r="BR15" s="374"/>
      <c r="BS15" s="374"/>
      <c r="BT15" s="374"/>
      <c r="BU15" s="375"/>
      <c r="BV15" s="373">
        <v>1624094</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32.4</v>
      </c>
      <c r="AD16" s="498"/>
      <c r="AE16" s="498"/>
      <c r="AF16" s="498"/>
      <c r="AG16" s="499"/>
      <c r="AH16" s="497">
        <v>31.6</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4101809</v>
      </c>
      <c r="BO16" s="411"/>
      <c r="BP16" s="411"/>
      <c r="BQ16" s="411"/>
      <c r="BR16" s="411"/>
      <c r="BS16" s="411"/>
      <c r="BT16" s="411"/>
      <c r="BU16" s="412"/>
      <c r="BV16" s="410">
        <v>3866689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4977</v>
      </c>
      <c r="AD17" s="462"/>
      <c r="AE17" s="462"/>
      <c r="AF17" s="462"/>
      <c r="AG17" s="504"/>
      <c r="AH17" s="461">
        <v>5202</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1939716</v>
      </c>
      <c r="BO17" s="411"/>
      <c r="BP17" s="411"/>
      <c r="BQ17" s="411"/>
      <c r="BR17" s="411"/>
      <c r="BS17" s="411"/>
      <c r="BT17" s="411"/>
      <c r="BU17" s="412"/>
      <c r="BV17" s="410">
        <v>2018075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120.4</v>
      </c>
      <c r="M18" s="534"/>
      <c r="N18" s="534"/>
      <c r="O18" s="534"/>
      <c r="P18" s="534"/>
      <c r="Q18" s="534"/>
      <c r="R18" s="535"/>
      <c r="S18" s="535"/>
      <c r="T18" s="535"/>
      <c r="U18" s="535"/>
      <c r="V18" s="536"/>
      <c r="W18" s="428"/>
      <c r="X18" s="429"/>
      <c r="Y18" s="429"/>
      <c r="Z18" s="429"/>
      <c r="AA18" s="429"/>
      <c r="AB18" s="420"/>
      <c r="AC18" s="537">
        <v>60.5</v>
      </c>
      <c r="AD18" s="538"/>
      <c r="AE18" s="538"/>
      <c r="AF18" s="538"/>
      <c r="AG18" s="539"/>
      <c r="AH18" s="537">
        <v>60.6</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4133246</v>
      </c>
      <c r="BO18" s="411"/>
      <c r="BP18" s="411"/>
      <c r="BQ18" s="411"/>
      <c r="BR18" s="411"/>
      <c r="BS18" s="411"/>
      <c r="BT18" s="411"/>
      <c r="BU18" s="412"/>
      <c r="BV18" s="410">
        <v>4006037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144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6871071</v>
      </c>
      <c r="BO19" s="411"/>
      <c r="BP19" s="411"/>
      <c r="BQ19" s="411"/>
      <c r="BR19" s="411"/>
      <c r="BS19" s="411"/>
      <c r="BT19" s="411"/>
      <c r="BU19" s="412"/>
      <c r="BV19" s="410">
        <v>6195477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6874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7613061</v>
      </c>
      <c r="BO22" s="374"/>
      <c r="BP22" s="374"/>
      <c r="BQ22" s="374"/>
      <c r="BR22" s="374"/>
      <c r="BS22" s="374"/>
      <c r="BT22" s="374"/>
      <c r="BU22" s="375"/>
      <c r="BV22" s="373">
        <v>7539442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7283558</v>
      </c>
      <c r="BO23" s="411"/>
      <c r="BP23" s="411"/>
      <c r="BQ23" s="411"/>
      <c r="BR23" s="411"/>
      <c r="BS23" s="411"/>
      <c r="BT23" s="411"/>
      <c r="BU23" s="412"/>
      <c r="BV23" s="410">
        <v>7178823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7340</v>
      </c>
      <c r="R24" s="462"/>
      <c r="S24" s="462"/>
      <c r="T24" s="462"/>
      <c r="U24" s="462"/>
      <c r="V24" s="504"/>
      <c r="W24" s="556"/>
      <c r="X24" s="557"/>
      <c r="Y24" s="558"/>
      <c r="Z24" s="460" t="s">
        <v>171</v>
      </c>
      <c r="AA24" s="440"/>
      <c r="AB24" s="440"/>
      <c r="AC24" s="440"/>
      <c r="AD24" s="440"/>
      <c r="AE24" s="440"/>
      <c r="AF24" s="440"/>
      <c r="AG24" s="441"/>
      <c r="AH24" s="461">
        <v>132</v>
      </c>
      <c r="AI24" s="462"/>
      <c r="AJ24" s="462"/>
      <c r="AK24" s="462"/>
      <c r="AL24" s="504"/>
      <c r="AM24" s="461">
        <v>379104</v>
      </c>
      <c r="AN24" s="462"/>
      <c r="AO24" s="462"/>
      <c r="AP24" s="462"/>
      <c r="AQ24" s="462"/>
      <c r="AR24" s="504"/>
      <c r="AS24" s="461">
        <v>2872</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4809154</v>
      </c>
      <c r="BO24" s="411"/>
      <c r="BP24" s="411"/>
      <c r="BQ24" s="411"/>
      <c r="BR24" s="411"/>
      <c r="BS24" s="411"/>
      <c r="BT24" s="411"/>
      <c r="BU24" s="412"/>
      <c r="BV24" s="410">
        <v>4655721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5910</v>
      </c>
      <c r="R25" s="462"/>
      <c r="S25" s="462"/>
      <c r="T25" s="462"/>
      <c r="U25" s="462"/>
      <c r="V25" s="504"/>
      <c r="W25" s="556"/>
      <c r="X25" s="557"/>
      <c r="Y25" s="558"/>
      <c r="Z25" s="460" t="s">
        <v>174</v>
      </c>
      <c r="AA25" s="440"/>
      <c r="AB25" s="440"/>
      <c r="AC25" s="440"/>
      <c r="AD25" s="440"/>
      <c r="AE25" s="440"/>
      <c r="AF25" s="440"/>
      <c r="AG25" s="441"/>
      <c r="AH25" s="461" t="s">
        <v>143</v>
      </c>
      <c r="AI25" s="462"/>
      <c r="AJ25" s="462"/>
      <c r="AK25" s="462"/>
      <c r="AL25" s="504"/>
      <c r="AM25" s="461" t="s">
        <v>143</v>
      </c>
      <c r="AN25" s="462"/>
      <c r="AO25" s="462"/>
      <c r="AP25" s="462"/>
      <c r="AQ25" s="462"/>
      <c r="AR25" s="504"/>
      <c r="AS25" s="461" t="s">
        <v>175</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17962</v>
      </c>
      <c r="BO25" s="374"/>
      <c r="BP25" s="374"/>
      <c r="BQ25" s="374"/>
      <c r="BR25" s="374"/>
      <c r="BS25" s="374"/>
      <c r="BT25" s="374"/>
      <c r="BU25" s="375"/>
      <c r="BV25" s="373">
        <v>21015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5620</v>
      </c>
      <c r="R26" s="462"/>
      <c r="S26" s="462"/>
      <c r="T26" s="462"/>
      <c r="U26" s="462"/>
      <c r="V26" s="504"/>
      <c r="W26" s="556"/>
      <c r="X26" s="557"/>
      <c r="Y26" s="558"/>
      <c r="Z26" s="460" t="s">
        <v>178</v>
      </c>
      <c r="AA26" s="562"/>
      <c r="AB26" s="562"/>
      <c r="AC26" s="562"/>
      <c r="AD26" s="562"/>
      <c r="AE26" s="562"/>
      <c r="AF26" s="562"/>
      <c r="AG26" s="563"/>
      <c r="AH26" s="461">
        <v>1</v>
      </c>
      <c r="AI26" s="462"/>
      <c r="AJ26" s="462"/>
      <c r="AK26" s="462"/>
      <c r="AL26" s="504"/>
      <c r="AM26" s="461" t="s">
        <v>179</v>
      </c>
      <c r="AN26" s="462"/>
      <c r="AO26" s="462"/>
      <c r="AP26" s="462"/>
      <c r="AQ26" s="462"/>
      <c r="AR26" s="504"/>
      <c r="AS26" s="461" t="s">
        <v>179</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143</v>
      </c>
      <c r="BO26" s="411"/>
      <c r="BP26" s="411"/>
      <c r="BQ26" s="411"/>
      <c r="BR26" s="411"/>
      <c r="BS26" s="411"/>
      <c r="BT26" s="411"/>
      <c r="BU26" s="412"/>
      <c r="BV26" s="410" t="s">
        <v>143</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2980</v>
      </c>
      <c r="R27" s="462"/>
      <c r="S27" s="462"/>
      <c r="T27" s="462"/>
      <c r="U27" s="462"/>
      <c r="V27" s="504"/>
      <c r="W27" s="556"/>
      <c r="X27" s="557"/>
      <c r="Y27" s="558"/>
      <c r="Z27" s="460" t="s">
        <v>182</v>
      </c>
      <c r="AA27" s="440"/>
      <c r="AB27" s="440"/>
      <c r="AC27" s="440"/>
      <c r="AD27" s="440"/>
      <c r="AE27" s="440"/>
      <c r="AF27" s="440"/>
      <c r="AG27" s="441"/>
      <c r="AH27" s="461">
        <v>2</v>
      </c>
      <c r="AI27" s="462"/>
      <c r="AJ27" s="462"/>
      <c r="AK27" s="462"/>
      <c r="AL27" s="504"/>
      <c r="AM27" s="461" t="s">
        <v>179</v>
      </c>
      <c r="AN27" s="462"/>
      <c r="AO27" s="462"/>
      <c r="AP27" s="462"/>
      <c r="AQ27" s="462"/>
      <c r="AR27" s="504"/>
      <c r="AS27" s="461" t="s">
        <v>179</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198763</v>
      </c>
      <c r="BO27" s="530"/>
      <c r="BP27" s="530"/>
      <c r="BQ27" s="530"/>
      <c r="BR27" s="530"/>
      <c r="BS27" s="530"/>
      <c r="BT27" s="530"/>
      <c r="BU27" s="531"/>
      <c r="BV27" s="529">
        <v>198761</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2280</v>
      </c>
      <c r="R28" s="462"/>
      <c r="S28" s="462"/>
      <c r="T28" s="462"/>
      <c r="U28" s="462"/>
      <c r="V28" s="504"/>
      <c r="W28" s="556"/>
      <c r="X28" s="557"/>
      <c r="Y28" s="558"/>
      <c r="Z28" s="460" t="s">
        <v>185</v>
      </c>
      <c r="AA28" s="440"/>
      <c r="AB28" s="440"/>
      <c r="AC28" s="440"/>
      <c r="AD28" s="440"/>
      <c r="AE28" s="440"/>
      <c r="AF28" s="440"/>
      <c r="AG28" s="441"/>
      <c r="AH28" s="461" t="s">
        <v>144</v>
      </c>
      <c r="AI28" s="462"/>
      <c r="AJ28" s="462"/>
      <c r="AK28" s="462"/>
      <c r="AL28" s="504"/>
      <c r="AM28" s="461" t="s">
        <v>143</v>
      </c>
      <c r="AN28" s="462"/>
      <c r="AO28" s="462"/>
      <c r="AP28" s="462"/>
      <c r="AQ28" s="462"/>
      <c r="AR28" s="504"/>
      <c r="AS28" s="461" t="s">
        <v>143</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2040642</v>
      </c>
      <c r="BO28" s="374"/>
      <c r="BP28" s="374"/>
      <c r="BQ28" s="374"/>
      <c r="BR28" s="374"/>
      <c r="BS28" s="374"/>
      <c r="BT28" s="374"/>
      <c r="BU28" s="375"/>
      <c r="BV28" s="373">
        <v>1888599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12</v>
      </c>
      <c r="M29" s="462"/>
      <c r="N29" s="462"/>
      <c r="O29" s="462"/>
      <c r="P29" s="504"/>
      <c r="Q29" s="461">
        <v>2080</v>
      </c>
      <c r="R29" s="462"/>
      <c r="S29" s="462"/>
      <c r="T29" s="462"/>
      <c r="U29" s="462"/>
      <c r="V29" s="504"/>
      <c r="W29" s="559"/>
      <c r="X29" s="560"/>
      <c r="Y29" s="561"/>
      <c r="Z29" s="460" t="s">
        <v>188</v>
      </c>
      <c r="AA29" s="440"/>
      <c r="AB29" s="440"/>
      <c r="AC29" s="440"/>
      <c r="AD29" s="440"/>
      <c r="AE29" s="440"/>
      <c r="AF29" s="440"/>
      <c r="AG29" s="441"/>
      <c r="AH29" s="461">
        <v>134</v>
      </c>
      <c r="AI29" s="462"/>
      <c r="AJ29" s="462"/>
      <c r="AK29" s="462"/>
      <c r="AL29" s="504"/>
      <c r="AM29" s="461">
        <v>386630</v>
      </c>
      <c r="AN29" s="462"/>
      <c r="AO29" s="462"/>
      <c r="AP29" s="462"/>
      <c r="AQ29" s="462"/>
      <c r="AR29" s="504"/>
      <c r="AS29" s="461">
        <v>2885</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56637</v>
      </c>
      <c r="BO29" s="411"/>
      <c r="BP29" s="411"/>
      <c r="BQ29" s="411"/>
      <c r="BR29" s="411"/>
      <c r="BS29" s="411"/>
      <c r="BT29" s="411"/>
      <c r="BU29" s="412"/>
      <c r="BV29" s="410">
        <v>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97.2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1824960</v>
      </c>
      <c r="BO30" s="530"/>
      <c r="BP30" s="530"/>
      <c r="BQ30" s="530"/>
      <c r="BR30" s="530"/>
      <c r="BS30" s="530"/>
      <c r="BT30" s="530"/>
      <c r="BU30" s="531"/>
      <c r="BV30" s="529">
        <v>1487146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197</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宮崎県市町村総合事務組合（一般会計）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15</v>
      </c>
      <c r="CP34" s="600"/>
      <c r="CQ34" s="601" t="str">
        <f>IF('各会計、関係団体の財政状況及び健全化判断比率'!BS7="","",'各会計、関係団体の財政状況及び健全化判断比率'!BS7)</f>
        <v>財団法人門川ふるさと文化財団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宮崎県市町村総合事務組合（特別会計）</v>
      </c>
      <c r="BZ35" s="601"/>
      <c r="CA35" s="601"/>
      <c r="CB35" s="601"/>
      <c r="CC35" s="601"/>
      <c r="CD35" s="601"/>
      <c r="CE35" s="601"/>
      <c r="CF35" s="601"/>
      <c r="CG35" s="601"/>
      <c r="CH35" s="601"/>
      <c r="CI35" s="601"/>
      <c r="CJ35" s="601"/>
      <c r="CK35" s="601"/>
      <c r="CL35" s="601"/>
      <c r="CM35" s="601"/>
      <c r="CN35" s="178"/>
      <c r="CO35" s="600">
        <f t="shared" ref="CO35:CO43" si="3">IF(CQ35="","",CO34+1)</f>
        <v>16</v>
      </c>
      <c r="CP35" s="600"/>
      <c r="CQ35" s="601" t="str">
        <f>IF('各会計、関係団体の財政状況及び健全化判断比率'!BS8="","",'各会計、関係団体の財政状況及び健全化判断比率'!BS8)</f>
        <v>宮崎県林業公社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宮崎県市町村総合事務組合（自治会館）</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宮崎県後期高齢者医療広域連合（一般会計）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宮崎県後期高齢者医療広域連合（特別会計）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宮崎県北部広域行政事務組合（一般会計）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宮崎県北部広域行政事務組合（特別会計）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日向東臼杵広域連合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Gf7JxzdMXWXRXerfHOl6ELRr8WksqWNxsINvZDvS7Xqgc4y7auIZmRCcbVBZT90zXKD+HE7lTJoPffisnDeZYg==" saltValue="0B3MeRRW8HCejsObdL+Uw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1623291</v>
      </c>
      <c r="S5" s="619"/>
      <c r="T5" s="619"/>
      <c r="U5" s="619"/>
      <c r="V5" s="619"/>
      <c r="W5" s="619"/>
      <c r="X5" s="619"/>
      <c r="Y5" s="620"/>
      <c r="Z5" s="621">
        <v>14.3</v>
      </c>
      <c r="AA5" s="621"/>
      <c r="AB5" s="621"/>
      <c r="AC5" s="621"/>
      <c r="AD5" s="622">
        <v>1623291</v>
      </c>
      <c r="AE5" s="622"/>
      <c r="AF5" s="622"/>
      <c r="AG5" s="622"/>
      <c r="AH5" s="622"/>
      <c r="AI5" s="622"/>
      <c r="AJ5" s="622"/>
      <c r="AK5" s="622"/>
      <c r="AL5" s="623">
        <v>34.299999999999997</v>
      </c>
      <c r="AM5" s="624"/>
      <c r="AN5" s="624"/>
      <c r="AO5" s="625"/>
      <c r="AP5" s="615" t="s">
        <v>227</v>
      </c>
      <c r="AQ5" s="616"/>
      <c r="AR5" s="616"/>
      <c r="AS5" s="616"/>
      <c r="AT5" s="616"/>
      <c r="AU5" s="616"/>
      <c r="AV5" s="616"/>
      <c r="AW5" s="616"/>
      <c r="AX5" s="616"/>
      <c r="AY5" s="616"/>
      <c r="AZ5" s="616"/>
      <c r="BA5" s="616"/>
      <c r="BB5" s="616"/>
      <c r="BC5" s="616"/>
      <c r="BD5" s="616"/>
      <c r="BE5" s="616"/>
      <c r="BF5" s="617"/>
      <c r="BG5" s="629">
        <v>1608437</v>
      </c>
      <c r="BH5" s="630"/>
      <c r="BI5" s="630"/>
      <c r="BJ5" s="630"/>
      <c r="BK5" s="630"/>
      <c r="BL5" s="630"/>
      <c r="BM5" s="630"/>
      <c r="BN5" s="631"/>
      <c r="BO5" s="632">
        <v>99.1</v>
      </c>
      <c r="BP5" s="632"/>
      <c r="BQ5" s="632"/>
      <c r="BR5" s="632"/>
      <c r="BS5" s="633">
        <v>105573</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75822</v>
      </c>
      <c r="S6" s="630"/>
      <c r="T6" s="630"/>
      <c r="U6" s="630"/>
      <c r="V6" s="630"/>
      <c r="W6" s="630"/>
      <c r="X6" s="630"/>
      <c r="Y6" s="631"/>
      <c r="Z6" s="632">
        <v>0.7</v>
      </c>
      <c r="AA6" s="632"/>
      <c r="AB6" s="632"/>
      <c r="AC6" s="632"/>
      <c r="AD6" s="633">
        <v>75822</v>
      </c>
      <c r="AE6" s="633"/>
      <c r="AF6" s="633"/>
      <c r="AG6" s="633"/>
      <c r="AH6" s="633"/>
      <c r="AI6" s="633"/>
      <c r="AJ6" s="633"/>
      <c r="AK6" s="633"/>
      <c r="AL6" s="634">
        <v>1.6</v>
      </c>
      <c r="AM6" s="635"/>
      <c r="AN6" s="635"/>
      <c r="AO6" s="636"/>
      <c r="AP6" s="626" t="s">
        <v>232</v>
      </c>
      <c r="AQ6" s="627"/>
      <c r="AR6" s="627"/>
      <c r="AS6" s="627"/>
      <c r="AT6" s="627"/>
      <c r="AU6" s="627"/>
      <c r="AV6" s="627"/>
      <c r="AW6" s="627"/>
      <c r="AX6" s="627"/>
      <c r="AY6" s="627"/>
      <c r="AZ6" s="627"/>
      <c r="BA6" s="627"/>
      <c r="BB6" s="627"/>
      <c r="BC6" s="627"/>
      <c r="BD6" s="627"/>
      <c r="BE6" s="627"/>
      <c r="BF6" s="628"/>
      <c r="BG6" s="629">
        <v>1608437</v>
      </c>
      <c r="BH6" s="630"/>
      <c r="BI6" s="630"/>
      <c r="BJ6" s="630"/>
      <c r="BK6" s="630"/>
      <c r="BL6" s="630"/>
      <c r="BM6" s="630"/>
      <c r="BN6" s="631"/>
      <c r="BO6" s="632">
        <v>99.1</v>
      </c>
      <c r="BP6" s="632"/>
      <c r="BQ6" s="632"/>
      <c r="BR6" s="632"/>
      <c r="BS6" s="633">
        <v>105573</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84580</v>
      </c>
      <c r="CS6" s="630"/>
      <c r="CT6" s="630"/>
      <c r="CU6" s="630"/>
      <c r="CV6" s="630"/>
      <c r="CW6" s="630"/>
      <c r="CX6" s="630"/>
      <c r="CY6" s="631"/>
      <c r="CZ6" s="623">
        <v>0.8</v>
      </c>
      <c r="DA6" s="624"/>
      <c r="DB6" s="624"/>
      <c r="DC6" s="643"/>
      <c r="DD6" s="638">
        <v>121</v>
      </c>
      <c r="DE6" s="630"/>
      <c r="DF6" s="630"/>
      <c r="DG6" s="630"/>
      <c r="DH6" s="630"/>
      <c r="DI6" s="630"/>
      <c r="DJ6" s="630"/>
      <c r="DK6" s="630"/>
      <c r="DL6" s="630"/>
      <c r="DM6" s="630"/>
      <c r="DN6" s="630"/>
      <c r="DO6" s="630"/>
      <c r="DP6" s="631"/>
      <c r="DQ6" s="638">
        <v>84580</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822</v>
      </c>
      <c r="S7" s="630"/>
      <c r="T7" s="630"/>
      <c r="U7" s="630"/>
      <c r="V7" s="630"/>
      <c r="W7" s="630"/>
      <c r="X7" s="630"/>
      <c r="Y7" s="631"/>
      <c r="Z7" s="632">
        <v>0</v>
      </c>
      <c r="AA7" s="632"/>
      <c r="AB7" s="632"/>
      <c r="AC7" s="632"/>
      <c r="AD7" s="633">
        <v>822</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703059</v>
      </c>
      <c r="BH7" s="630"/>
      <c r="BI7" s="630"/>
      <c r="BJ7" s="630"/>
      <c r="BK7" s="630"/>
      <c r="BL7" s="630"/>
      <c r="BM7" s="630"/>
      <c r="BN7" s="631"/>
      <c r="BO7" s="632">
        <v>43.3</v>
      </c>
      <c r="BP7" s="632"/>
      <c r="BQ7" s="632"/>
      <c r="BR7" s="632"/>
      <c r="BS7" s="633">
        <v>15087</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3131259</v>
      </c>
      <c r="CS7" s="630"/>
      <c r="CT7" s="630"/>
      <c r="CU7" s="630"/>
      <c r="CV7" s="630"/>
      <c r="CW7" s="630"/>
      <c r="CX7" s="630"/>
      <c r="CY7" s="631"/>
      <c r="CZ7" s="632">
        <v>29.4</v>
      </c>
      <c r="DA7" s="632"/>
      <c r="DB7" s="632"/>
      <c r="DC7" s="632"/>
      <c r="DD7" s="638">
        <v>391697</v>
      </c>
      <c r="DE7" s="630"/>
      <c r="DF7" s="630"/>
      <c r="DG7" s="630"/>
      <c r="DH7" s="630"/>
      <c r="DI7" s="630"/>
      <c r="DJ7" s="630"/>
      <c r="DK7" s="630"/>
      <c r="DL7" s="630"/>
      <c r="DM7" s="630"/>
      <c r="DN7" s="630"/>
      <c r="DO7" s="630"/>
      <c r="DP7" s="631"/>
      <c r="DQ7" s="638">
        <v>1973556</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5931</v>
      </c>
      <c r="S8" s="630"/>
      <c r="T8" s="630"/>
      <c r="U8" s="630"/>
      <c r="V8" s="630"/>
      <c r="W8" s="630"/>
      <c r="X8" s="630"/>
      <c r="Y8" s="631"/>
      <c r="Z8" s="632">
        <v>0.1</v>
      </c>
      <c r="AA8" s="632"/>
      <c r="AB8" s="632"/>
      <c r="AC8" s="632"/>
      <c r="AD8" s="633">
        <v>5931</v>
      </c>
      <c r="AE8" s="633"/>
      <c r="AF8" s="633"/>
      <c r="AG8" s="633"/>
      <c r="AH8" s="633"/>
      <c r="AI8" s="633"/>
      <c r="AJ8" s="633"/>
      <c r="AK8" s="633"/>
      <c r="AL8" s="634">
        <v>0.1</v>
      </c>
      <c r="AM8" s="635"/>
      <c r="AN8" s="635"/>
      <c r="AO8" s="636"/>
      <c r="AP8" s="626" t="s">
        <v>238</v>
      </c>
      <c r="AQ8" s="627"/>
      <c r="AR8" s="627"/>
      <c r="AS8" s="627"/>
      <c r="AT8" s="627"/>
      <c r="AU8" s="627"/>
      <c r="AV8" s="627"/>
      <c r="AW8" s="627"/>
      <c r="AX8" s="627"/>
      <c r="AY8" s="627"/>
      <c r="AZ8" s="627"/>
      <c r="BA8" s="627"/>
      <c r="BB8" s="627"/>
      <c r="BC8" s="627"/>
      <c r="BD8" s="627"/>
      <c r="BE8" s="627"/>
      <c r="BF8" s="628"/>
      <c r="BG8" s="629">
        <v>29347</v>
      </c>
      <c r="BH8" s="630"/>
      <c r="BI8" s="630"/>
      <c r="BJ8" s="630"/>
      <c r="BK8" s="630"/>
      <c r="BL8" s="630"/>
      <c r="BM8" s="630"/>
      <c r="BN8" s="631"/>
      <c r="BO8" s="632">
        <v>1.8</v>
      </c>
      <c r="BP8" s="632"/>
      <c r="BQ8" s="632"/>
      <c r="BR8" s="632"/>
      <c r="BS8" s="633" t="s">
        <v>143</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3627947</v>
      </c>
      <c r="CS8" s="630"/>
      <c r="CT8" s="630"/>
      <c r="CU8" s="630"/>
      <c r="CV8" s="630"/>
      <c r="CW8" s="630"/>
      <c r="CX8" s="630"/>
      <c r="CY8" s="631"/>
      <c r="CZ8" s="632">
        <v>34.1</v>
      </c>
      <c r="DA8" s="632"/>
      <c r="DB8" s="632"/>
      <c r="DC8" s="632"/>
      <c r="DD8" s="638">
        <v>20548</v>
      </c>
      <c r="DE8" s="630"/>
      <c r="DF8" s="630"/>
      <c r="DG8" s="630"/>
      <c r="DH8" s="630"/>
      <c r="DI8" s="630"/>
      <c r="DJ8" s="630"/>
      <c r="DK8" s="630"/>
      <c r="DL8" s="630"/>
      <c r="DM8" s="630"/>
      <c r="DN8" s="630"/>
      <c r="DO8" s="630"/>
      <c r="DP8" s="631"/>
      <c r="DQ8" s="638">
        <v>1522722</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6080</v>
      </c>
      <c r="S9" s="630"/>
      <c r="T9" s="630"/>
      <c r="U9" s="630"/>
      <c r="V9" s="630"/>
      <c r="W9" s="630"/>
      <c r="X9" s="630"/>
      <c r="Y9" s="631"/>
      <c r="Z9" s="632">
        <v>0.1</v>
      </c>
      <c r="AA9" s="632"/>
      <c r="AB9" s="632"/>
      <c r="AC9" s="632"/>
      <c r="AD9" s="633">
        <v>6080</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581849</v>
      </c>
      <c r="BH9" s="630"/>
      <c r="BI9" s="630"/>
      <c r="BJ9" s="630"/>
      <c r="BK9" s="630"/>
      <c r="BL9" s="630"/>
      <c r="BM9" s="630"/>
      <c r="BN9" s="631"/>
      <c r="BO9" s="632">
        <v>35.799999999999997</v>
      </c>
      <c r="BP9" s="632"/>
      <c r="BQ9" s="632"/>
      <c r="BR9" s="632"/>
      <c r="BS9" s="633" t="s">
        <v>242</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741260</v>
      </c>
      <c r="CS9" s="630"/>
      <c r="CT9" s="630"/>
      <c r="CU9" s="630"/>
      <c r="CV9" s="630"/>
      <c r="CW9" s="630"/>
      <c r="CX9" s="630"/>
      <c r="CY9" s="631"/>
      <c r="CZ9" s="632">
        <v>7</v>
      </c>
      <c r="DA9" s="632"/>
      <c r="DB9" s="632"/>
      <c r="DC9" s="632"/>
      <c r="DD9" s="638">
        <v>54438</v>
      </c>
      <c r="DE9" s="630"/>
      <c r="DF9" s="630"/>
      <c r="DG9" s="630"/>
      <c r="DH9" s="630"/>
      <c r="DI9" s="630"/>
      <c r="DJ9" s="630"/>
      <c r="DK9" s="630"/>
      <c r="DL9" s="630"/>
      <c r="DM9" s="630"/>
      <c r="DN9" s="630"/>
      <c r="DO9" s="630"/>
      <c r="DP9" s="631"/>
      <c r="DQ9" s="638">
        <v>507009</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144</v>
      </c>
      <c r="S10" s="630"/>
      <c r="T10" s="630"/>
      <c r="U10" s="630"/>
      <c r="V10" s="630"/>
      <c r="W10" s="630"/>
      <c r="X10" s="630"/>
      <c r="Y10" s="631"/>
      <c r="Z10" s="632" t="s">
        <v>144</v>
      </c>
      <c r="AA10" s="632"/>
      <c r="AB10" s="632"/>
      <c r="AC10" s="632"/>
      <c r="AD10" s="633" t="s">
        <v>242</v>
      </c>
      <c r="AE10" s="633"/>
      <c r="AF10" s="633"/>
      <c r="AG10" s="633"/>
      <c r="AH10" s="633"/>
      <c r="AI10" s="633"/>
      <c r="AJ10" s="633"/>
      <c r="AK10" s="633"/>
      <c r="AL10" s="634" t="s">
        <v>242</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37922</v>
      </c>
      <c r="BH10" s="630"/>
      <c r="BI10" s="630"/>
      <c r="BJ10" s="630"/>
      <c r="BK10" s="630"/>
      <c r="BL10" s="630"/>
      <c r="BM10" s="630"/>
      <c r="BN10" s="631"/>
      <c r="BO10" s="632">
        <v>2.2999999999999998</v>
      </c>
      <c r="BP10" s="632"/>
      <c r="BQ10" s="632"/>
      <c r="BR10" s="632"/>
      <c r="BS10" s="633" t="s">
        <v>144</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242</v>
      </c>
      <c r="CS10" s="630"/>
      <c r="CT10" s="630"/>
      <c r="CU10" s="630"/>
      <c r="CV10" s="630"/>
      <c r="CW10" s="630"/>
      <c r="CX10" s="630"/>
      <c r="CY10" s="631"/>
      <c r="CZ10" s="632" t="s">
        <v>144</v>
      </c>
      <c r="DA10" s="632"/>
      <c r="DB10" s="632"/>
      <c r="DC10" s="632"/>
      <c r="DD10" s="638" t="s">
        <v>242</v>
      </c>
      <c r="DE10" s="630"/>
      <c r="DF10" s="630"/>
      <c r="DG10" s="630"/>
      <c r="DH10" s="630"/>
      <c r="DI10" s="630"/>
      <c r="DJ10" s="630"/>
      <c r="DK10" s="630"/>
      <c r="DL10" s="630"/>
      <c r="DM10" s="630"/>
      <c r="DN10" s="630"/>
      <c r="DO10" s="630"/>
      <c r="DP10" s="631"/>
      <c r="DQ10" s="638" t="s">
        <v>144</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415043</v>
      </c>
      <c r="S11" s="630"/>
      <c r="T11" s="630"/>
      <c r="U11" s="630"/>
      <c r="V11" s="630"/>
      <c r="W11" s="630"/>
      <c r="X11" s="630"/>
      <c r="Y11" s="631"/>
      <c r="Z11" s="634">
        <v>3.7</v>
      </c>
      <c r="AA11" s="635"/>
      <c r="AB11" s="635"/>
      <c r="AC11" s="647"/>
      <c r="AD11" s="638">
        <v>415043</v>
      </c>
      <c r="AE11" s="630"/>
      <c r="AF11" s="630"/>
      <c r="AG11" s="630"/>
      <c r="AH11" s="630"/>
      <c r="AI11" s="630"/>
      <c r="AJ11" s="630"/>
      <c r="AK11" s="631"/>
      <c r="AL11" s="634">
        <v>8.8000000000000007</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53941</v>
      </c>
      <c r="BH11" s="630"/>
      <c r="BI11" s="630"/>
      <c r="BJ11" s="630"/>
      <c r="BK11" s="630"/>
      <c r="BL11" s="630"/>
      <c r="BM11" s="630"/>
      <c r="BN11" s="631"/>
      <c r="BO11" s="632">
        <v>3.3</v>
      </c>
      <c r="BP11" s="632"/>
      <c r="BQ11" s="632"/>
      <c r="BR11" s="632"/>
      <c r="BS11" s="633">
        <v>15087</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326016</v>
      </c>
      <c r="CS11" s="630"/>
      <c r="CT11" s="630"/>
      <c r="CU11" s="630"/>
      <c r="CV11" s="630"/>
      <c r="CW11" s="630"/>
      <c r="CX11" s="630"/>
      <c r="CY11" s="631"/>
      <c r="CZ11" s="632">
        <v>3.1</v>
      </c>
      <c r="DA11" s="632"/>
      <c r="DB11" s="632"/>
      <c r="DC11" s="632"/>
      <c r="DD11" s="638">
        <v>58736</v>
      </c>
      <c r="DE11" s="630"/>
      <c r="DF11" s="630"/>
      <c r="DG11" s="630"/>
      <c r="DH11" s="630"/>
      <c r="DI11" s="630"/>
      <c r="DJ11" s="630"/>
      <c r="DK11" s="630"/>
      <c r="DL11" s="630"/>
      <c r="DM11" s="630"/>
      <c r="DN11" s="630"/>
      <c r="DO11" s="630"/>
      <c r="DP11" s="631"/>
      <c r="DQ11" s="638">
        <v>206438</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144</v>
      </c>
      <c r="S12" s="630"/>
      <c r="T12" s="630"/>
      <c r="U12" s="630"/>
      <c r="V12" s="630"/>
      <c r="W12" s="630"/>
      <c r="X12" s="630"/>
      <c r="Y12" s="631"/>
      <c r="Z12" s="632" t="s">
        <v>144</v>
      </c>
      <c r="AA12" s="632"/>
      <c r="AB12" s="632"/>
      <c r="AC12" s="632"/>
      <c r="AD12" s="633" t="s">
        <v>242</v>
      </c>
      <c r="AE12" s="633"/>
      <c r="AF12" s="633"/>
      <c r="AG12" s="633"/>
      <c r="AH12" s="633"/>
      <c r="AI12" s="633"/>
      <c r="AJ12" s="633"/>
      <c r="AK12" s="633"/>
      <c r="AL12" s="634" t="s">
        <v>144</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707368</v>
      </c>
      <c r="BH12" s="630"/>
      <c r="BI12" s="630"/>
      <c r="BJ12" s="630"/>
      <c r="BK12" s="630"/>
      <c r="BL12" s="630"/>
      <c r="BM12" s="630"/>
      <c r="BN12" s="631"/>
      <c r="BO12" s="632">
        <v>43.6</v>
      </c>
      <c r="BP12" s="632"/>
      <c r="BQ12" s="632"/>
      <c r="BR12" s="632"/>
      <c r="BS12" s="633">
        <v>90486</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331865</v>
      </c>
      <c r="CS12" s="630"/>
      <c r="CT12" s="630"/>
      <c r="CU12" s="630"/>
      <c r="CV12" s="630"/>
      <c r="CW12" s="630"/>
      <c r="CX12" s="630"/>
      <c r="CY12" s="631"/>
      <c r="CZ12" s="632">
        <v>3.1</v>
      </c>
      <c r="DA12" s="632"/>
      <c r="DB12" s="632"/>
      <c r="DC12" s="632"/>
      <c r="DD12" s="638">
        <v>13162</v>
      </c>
      <c r="DE12" s="630"/>
      <c r="DF12" s="630"/>
      <c r="DG12" s="630"/>
      <c r="DH12" s="630"/>
      <c r="DI12" s="630"/>
      <c r="DJ12" s="630"/>
      <c r="DK12" s="630"/>
      <c r="DL12" s="630"/>
      <c r="DM12" s="630"/>
      <c r="DN12" s="630"/>
      <c r="DO12" s="630"/>
      <c r="DP12" s="631"/>
      <c r="DQ12" s="638">
        <v>193173</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143</v>
      </c>
      <c r="S13" s="630"/>
      <c r="T13" s="630"/>
      <c r="U13" s="630"/>
      <c r="V13" s="630"/>
      <c r="W13" s="630"/>
      <c r="X13" s="630"/>
      <c r="Y13" s="631"/>
      <c r="Z13" s="632" t="s">
        <v>242</v>
      </c>
      <c r="AA13" s="632"/>
      <c r="AB13" s="632"/>
      <c r="AC13" s="632"/>
      <c r="AD13" s="633" t="s">
        <v>144</v>
      </c>
      <c r="AE13" s="633"/>
      <c r="AF13" s="633"/>
      <c r="AG13" s="633"/>
      <c r="AH13" s="633"/>
      <c r="AI13" s="633"/>
      <c r="AJ13" s="633"/>
      <c r="AK13" s="633"/>
      <c r="AL13" s="634" t="s">
        <v>242</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703289</v>
      </c>
      <c r="BH13" s="630"/>
      <c r="BI13" s="630"/>
      <c r="BJ13" s="630"/>
      <c r="BK13" s="630"/>
      <c r="BL13" s="630"/>
      <c r="BM13" s="630"/>
      <c r="BN13" s="631"/>
      <c r="BO13" s="632">
        <v>43.3</v>
      </c>
      <c r="BP13" s="632"/>
      <c r="BQ13" s="632"/>
      <c r="BR13" s="632"/>
      <c r="BS13" s="633">
        <v>90486</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362975</v>
      </c>
      <c r="CS13" s="630"/>
      <c r="CT13" s="630"/>
      <c r="CU13" s="630"/>
      <c r="CV13" s="630"/>
      <c r="CW13" s="630"/>
      <c r="CX13" s="630"/>
      <c r="CY13" s="631"/>
      <c r="CZ13" s="632">
        <v>3.4</v>
      </c>
      <c r="DA13" s="632"/>
      <c r="DB13" s="632"/>
      <c r="DC13" s="632"/>
      <c r="DD13" s="638">
        <v>249722</v>
      </c>
      <c r="DE13" s="630"/>
      <c r="DF13" s="630"/>
      <c r="DG13" s="630"/>
      <c r="DH13" s="630"/>
      <c r="DI13" s="630"/>
      <c r="DJ13" s="630"/>
      <c r="DK13" s="630"/>
      <c r="DL13" s="630"/>
      <c r="DM13" s="630"/>
      <c r="DN13" s="630"/>
      <c r="DO13" s="630"/>
      <c r="DP13" s="631"/>
      <c r="DQ13" s="638">
        <v>144370</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242</v>
      </c>
      <c r="S14" s="630"/>
      <c r="T14" s="630"/>
      <c r="U14" s="630"/>
      <c r="V14" s="630"/>
      <c r="W14" s="630"/>
      <c r="X14" s="630"/>
      <c r="Y14" s="631"/>
      <c r="Z14" s="632" t="s">
        <v>257</v>
      </c>
      <c r="AA14" s="632"/>
      <c r="AB14" s="632"/>
      <c r="AC14" s="632"/>
      <c r="AD14" s="633" t="s">
        <v>144</v>
      </c>
      <c r="AE14" s="633"/>
      <c r="AF14" s="633"/>
      <c r="AG14" s="633"/>
      <c r="AH14" s="633"/>
      <c r="AI14" s="633"/>
      <c r="AJ14" s="633"/>
      <c r="AK14" s="633"/>
      <c r="AL14" s="634" t="s">
        <v>242</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71089</v>
      </c>
      <c r="BH14" s="630"/>
      <c r="BI14" s="630"/>
      <c r="BJ14" s="630"/>
      <c r="BK14" s="630"/>
      <c r="BL14" s="630"/>
      <c r="BM14" s="630"/>
      <c r="BN14" s="631"/>
      <c r="BO14" s="632">
        <v>4.4000000000000004</v>
      </c>
      <c r="BP14" s="632"/>
      <c r="BQ14" s="632"/>
      <c r="BR14" s="632"/>
      <c r="BS14" s="633" t="s">
        <v>242</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365284</v>
      </c>
      <c r="CS14" s="630"/>
      <c r="CT14" s="630"/>
      <c r="CU14" s="630"/>
      <c r="CV14" s="630"/>
      <c r="CW14" s="630"/>
      <c r="CX14" s="630"/>
      <c r="CY14" s="631"/>
      <c r="CZ14" s="632">
        <v>3.4</v>
      </c>
      <c r="DA14" s="632"/>
      <c r="DB14" s="632"/>
      <c r="DC14" s="632"/>
      <c r="DD14" s="638">
        <v>48307</v>
      </c>
      <c r="DE14" s="630"/>
      <c r="DF14" s="630"/>
      <c r="DG14" s="630"/>
      <c r="DH14" s="630"/>
      <c r="DI14" s="630"/>
      <c r="DJ14" s="630"/>
      <c r="DK14" s="630"/>
      <c r="DL14" s="630"/>
      <c r="DM14" s="630"/>
      <c r="DN14" s="630"/>
      <c r="DO14" s="630"/>
      <c r="DP14" s="631"/>
      <c r="DQ14" s="638">
        <v>329564</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242</v>
      </c>
      <c r="S15" s="630"/>
      <c r="T15" s="630"/>
      <c r="U15" s="630"/>
      <c r="V15" s="630"/>
      <c r="W15" s="630"/>
      <c r="X15" s="630"/>
      <c r="Y15" s="631"/>
      <c r="Z15" s="632" t="s">
        <v>242</v>
      </c>
      <c r="AA15" s="632"/>
      <c r="AB15" s="632"/>
      <c r="AC15" s="632"/>
      <c r="AD15" s="633" t="s">
        <v>242</v>
      </c>
      <c r="AE15" s="633"/>
      <c r="AF15" s="633"/>
      <c r="AG15" s="633"/>
      <c r="AH15" s="633"/>
      <c r="AI15" s="633"/>
      <c r="AJ15" s="633"/>
      <c r="AK15" s="633"/>
      <c r="AL15" s="634" t="s">
        <v>242</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126921</v>
      </c>
      <c r="BH15" s="630"/>
      <c r="BI15" s="630"/>
      <c r="BJ15" s="630"/>
      <c r="BK15" s="630"/>
      <c r="BL15" s="630"/>
      <c r="BM15" s="630"/>
      <c r="BN15" s="631"/>
      <c r="BO15" s="632">
        <v>7.8</v>
      </c>
      <c r="BP15" s="632"/>
      <c r="BQ15" s="632"/>
      <c r="BR15" s="632"/>
      <c r="BS15" s="633" t="s">
        <v>143</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1023672</v>
      </c>
      <c r="CS15" s="630"/>
      <c r="CT15" s="630"/>
      <c r="CU15" s="630"/>
      <c r="CV15" s="630"/>
      <c r="CW15" s="630"/>
      <c r="CX15" s="630"/>
      <c r="CY15" s="631"/>
      <c r="CZ15" s="632">
        <v>9.6</v>
      </c>
      <c r="DA15" s="632"/>
      <c r="DB15" s="632"/>
      <c r="DC15" s="632"/>
      <c r="DD15" s="638">
        <v>454443</v>
      </c>
      <c r="DE15" s="630"/>
      <c r="DF15" s="630"/>
      <c r="DG15" s="630"/>
      <c r="DH15" s="630"/>
      <c r="DI15" s="630"/>
      <c r="DJ15" s="630"/>
      <c r="DK15" s="630"/>
      <c r="DL15" s="630"/>
      <c r="DM15" s="630"/>
      <c r="DN15" s="630"/>
      <c r="DO15" s="630"/>
      <c r="DP15" s="631"/>
      <c r="DQ15" s="638">
        <v>579219</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3467</v>
      </c>
      <c r="S16" s="630"/>
      <c r="T16" s="630"/>
      <c r="U16" s="630"/>
      <c r="V16" s="630"/>
      <c r="W16" s="630"/>
      <c r="X16" s="630"/>
      <c r="Y16" s="631"/>
      <c r="Z16" s="632">
        <v>0</v>
      </c>
      <c r="AA16" s="632"/>
      <c r="AB16" s="632"/>
      <c r="AC16" s="632"/>
      <c r="AD16" s="633">
        <v>3467</v>
      </c>
      <c r="AE16" s="633"/>
      <c r="AF16" s="633"/>
      <c r="AG16" s="633"/>
      <c r="AH16" s="633"/>
      <c r="AI16" s="633"/>
      <c r="AJ16" s="633"/>
      <c r="AK16" s="633"/>
      <c r="AL16" s="634">
        <v>0.1</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144</v>
      </c>
      <c r="BH16" s="630"/>
      <c r="BI16" s="630"/>
      <c r="BJ16" s="630"/>
      <c r="BK16" s="630"/>
      <c r="BL16" s="630"/>
      <c r="BM16" s="630"/>
      <c r="BN16" s="631"/>
      <c r="BO16" s="632" t="s">
        <v>144</v>
      </c>
      <c r="BP16" s="632"/>
      <c r="BQ16" s="632"/>
      <c r="BR16" s="632"/>
      <c r="BS16" s="633" t="s">
        <v>242</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13760</v>
      </c>
      <c r="CS16" s="630"/>
      <c r="CT16" s="630"/>
      <c r="CU16" s="630"/>
      <c r="CV16" s="630"/>
      <c r="CW16" s="630"/>
      <c r="CX16" s="630"/>
      <c r="CY16" s="631"/>
      <c r="CZ16" s="632">
        <v>0.1</v>
      </c>
      <c r="DA16" s="632"/>
      <c r="DB16" s="632"/>
      <c r="DC16" s="632"/>
      <c r="DD16" s="638" t="s">
        <v>242</v>
      </c>
      <c r="DE16" s="630"/>
      <c r="DF16" s="630"/>
      <c r="DG16" s="630"/>
      <c r="DH16" s="630"/>
      <c r="DI16" s="630"/>
      <c r="DJ16" s="630"/>
      <c r="DK16" s="630"/>
      <c r="DL16" s="630"/>
      <c r="DM16" s="630"/>
      <c r="DN16" s="630"/>
      <c r="DO16" s="630"/>
      <c r="DP16" s="631"/>
      <c r="DQ16" s="638">
        <v>6122</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16184</v>
      </c>
      <c r="S17" s="630"/>
      <c r="T17" s="630"/>
      <c r="U17" s="630"/>
      <c r="V17" s="630"/>
      <c r="W17" s="630"/>
      <c r="X17" s="630"/>
      <c r="Y17" s="631"/>
      <c r="Z17" s="632">
        <v>0.1</v>
      </c>
      <c r="AA17" s="632"/>
      <c r="AB17" s="632"/>
      <c r="AC17" s="632"/>
      <c r="AD17" s="633">
        <v>16184</v>
      </c>
      <c r="AE17" s="633"/>
      <c r="AF17" s="633"/>
      <c r="AG17" s="633"/>
      <c r="AH17" s="633"/>
      <c r="AI17" s="633"/>
      <c r="AJ17" s="633"/>
      <c r="AK17" s="633"/>
      <c r="AL17" s="634">
        <v>0.3</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143</v>
      </c>
      <c r="BH17" s="630"/>
      <c r="BI17" s="630"/>
      <c r="BJ17" s="630"/>
      <c r="BK17" s="630"/>
      <c r="BL17" s="630"/>
      <c r="BM17" s="630"/>
      <c r="BN17" s="631"/>
      <c r="BO17" s="632" t="s">
        <v>144</v>
      </c>
      <c r="BP17" s="632"/>
      <c r="BQ17" s="632"/>
      <c r="BR17" s="632"/>
      <c r="BS17" s="633" t="s">
        <v>257</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645355</v>
      </c>
      <c r="CS17" s="630"/>
      <c r="CT17" s="630"/>
      <c r="CU17" s="630"/>
      <c r="CV17" s="630"/>
      <c r="CW17" s="630"/>
      <c r="CX17" s="630"/>
      <c r="CY17" s="631"/>
      <c r="CZ17" s="632">
        <v>6.1</v>
      </c>
      <c r="DA17" s="632"/>
      <c r="DB17" s="632"/>
      <c r="DC17" s="632"/>
      <c r="DD17" s="638" t="s">
        <v>144</v>
      </c>
      <c r="DE17" s="630"/>
      <c r="DF17" s="630"/>
      <c r="DG17" s="630"/>
      <c r="DH17" s="630"/>
      <c r="DI17" s="630"/>
      <c r="DJ17" s="630"/>
      <c r="DK17" s="630"/>
      <c r="DL17" s="630"/>
      <c r="DM17" s="630"/>
      <c r="DN17" s="630"/>
      <c r="DO17" s="630"/>
      <c r="DP17" s="631"/>
      <c r="DQ17" s="638">
        <v>607739</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33831</v>
      </c>
      <c r="S18" s="630"/>
      <c r="T18" s="630"/>
      <c r="U18" s="630"/>
      <c r="V18" s="630"/>
      <c r="W18" s="630"/>
      <c r="X18" s="630"/>
      <c r="Y18" s="631"/>
      <c r="Z18" s="632">
        <v>0.3</v>
      </c>
      <c r="AA18" s="632"/>
      <c r="AB18" s="632"/>
      <c r="AC18" s="632"/>
      <c r="AD18" s="633">
        <v>33831</v>
      </c>
      <c r="AE18" s="633"/>
      <c r="AF18" s="633"/>
      <c r="AG18" s="633"/>
      <c r="AH18" s="633"/>
      <c r="AI18" s="633"/>
      <c r="AJ18" s="633"/>
      <c r="AK18" s="633"/>
      <c r="AL18" s="634">
        <v>0.7</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144</v>
      </c>
      <c r="BH18" s="630"/>
      <c r="BI18" s="630"/>
      <c r="BJ18" s="630"/>
      <c r="BK18" s="630"/>
      <c r="BL18" s="630"/>
      <c r="BM18" s="630"/>
      <c r="BN18" s="631"/>
      <c r="BO18" s="632" t="s">
        <v>144</v>
      </c>
      <c r="BP18" s="632"/>
      <c r="BQ18" s="632"/>
      <c r="BR18" s="632"/>
      <c r="BS18" s="633" t="s">
        <v>144</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144</v>
      </c>
      <c r="CS18" s="630"/>
      <c r="CT18" s="630"/>
      <c r="CU18" s="630"/>
      <c r="CV18" s="630"/>
      <c r="CW18" s="630"/>
      <c r="CX18" s="630"/>
      <c r="CY18" s="631"/>
      <c r="CZ18" s="632" t="s">
        <v>144</v>
      </c>
      <c r="DA18" s="632"/>
      <c r="DB18" s="632"/>
      <c r="DC18" s="632"/>
      <c r="DD18" s="638" t="s">
        <v>144</v>
      </c>
      <c r="DE18" s="630"/>
      <c r="DF18" s="630"/>
      <c r="DG18" s="630"/>
      <c r="DH18" s="630"/>
      <c r="DI18" s="630"/>
      <c r="DJ18" s="630"/>
      <c r="DK18" s="630"/>
      <c r="DL18" s="630"/>
      <c r="DM18" s="630"/>
      <c r="DN18" s="630"/>
      <c r="DO18" s="630"/>
      <c r="DP18" s="631"/>
      <c r="DQ18" s="638" t="s">
        <v>144</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16710</v>
      </c>
      <c r="S19" s="630"/>
      <c r="T19" s="630"/>
      <c r="U19" s="630"/>
      <c r="V19" s="630"/>
      <c r="W19" s="630"/>
      <c r="X19" s="630"/>
      <c r="Y19" s="631"/>
      <c r="Z19" s="632">
        <v>0.1</v>
      </c>
      <c r="AA19" s="632"/>
      <c r="AB19" s="632"/>
      <c r="AC19" s="632"/>
      <c r="AD19" s="633">
        <v>16710</v>
      </c>
      <c r="AE19" s="633"/>
      <c r="AF19" s="633"/>
      <c r="AG19" s="633"/>
      <c r="AH19" s="633"/>
      <c r="AI19" s="633"/>
      <c r="AJ19" s="633"/>
      <c r="AK19" s="633"/>
      <c r="AL19" s="634">
        <v>0.4</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14854</v>
      </c>
      <c r="BH19" s="630"/>
      <c r="BI19" s="630"/>
      <c r="BJ19" s="630"/>
      <c r="BK19" s="630"/>
      <c r="BL19" s="630"/>
      <c r="BM19" s="630"/>
      <c r="BN19" s="631"/>
      <c r="BO19" s="632">
        <v>0.9</v>
      </c>
      <c r="BP19" s="632"/>
      <c r="BQ19" s="632"/>
      <c r="BR19" s="632"/>
      <c r="BS19" s="633" t="s">
        <v>242</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144</v>
      </c>
      <c r="CS19" s="630"/>
      <c r="CT19" s="630"/>
      <c r="CU19" s="630"/>
      <c r="CV19" s="630"/>
      <c r="CW19" s="630"/>
      <c r="CX19" s="630"/>
      <c r="CY19" s="631"/>
      <c r="CZ19" s="632" t="s">
        <v>242</v>
      </c>
      <c r="DA19" s="632"/>
      <c r="DB19" s="632"/>
      <c r="DC19" s="632"/>
      <c r="DD19" s="638" t="s">
        <v>242</v>
      </c>
      <c r="DE19" s="630"/>
      <c r="DF19" s="630"/>
      <c r="DG19" s="630"/>
      <c r="DH19" s="630"/>
      <c r="DI19" s="630"/>
      <c r="DJ19" s="630"/>
      <c r="DK19" s="630"/>
      <c r="DL19" s="630"/>
      <c r="DM19" s="630"/>
      <c r="DN19" s="630"/>
      <c r="DO19" s="630"/>
      <c r="DP19" s="631"/>
      <c r="DQ19" s="638" t="s">
        <v>144</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1043</v>
      </c>
      <c r="S20" s="630"/>
      <c r="T20" s="630"/>
      <c r="U20" s="630"/>
      <c r="V20" s="630"/>
      <c r="W20" s="630"/>
      <c r="X20" s="630"/>
      <c r="Y20" s="631"/>
      <c r="Z20" s="632">
        <v>0</v>
      </c>
      <c r="AA20" s="632"/>
      <c r="AB20" s="632"/>
      <c r="AC20" s="632"/>
      <c r="AD20" s="633">
        <v>1043</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14854</v>
      </c>
      <c r="BH20" s="630"/>
      <c r="BI20" s="630"/>
      <c r="BJ20" s="630"/>
      <c r="BK20" s="630"/>
      <c r="BL20" s="630"/>
      <c r="BM20" s="630"/>
      <c r="BN20" s="631"/>
      <c r="BO20" s="632">
        <v>0.9</v>
      </c>
      <c r="BP20" s="632"/>
      <c r="BQ20" s="632"/>
      <c r="BR20" s="632"/>
      <c r="BS20" s="633" t="s">
        <v>144</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10653973</v>
      </c>
      <c r="CS20" s="630"/>
      <c r="CT20" s="630"/>
      <c r="CU20" s="630"/>
      <c r="CV20" s="630"/>
      <c r="CW20" s="630"/>
      <c r="CX20" s="630"/>
      <c r="CY20" s="631"/>
      <c r="CZ20" s="632">
        <v>100</v>
      </c>
      <c r="DA20" s="632"/>
      <c r="DB20" s="632"/>
      <c r="DC20" s="632"/>
      <c r="DD20" s="638">
        <v>1291174</v>
      </c>
      <c r="DE20" s="630"/>
      <c r="DF20" s="630"/>
      <c r="DG20" s="630"/>
      <c r="DH20" s="630"/>
      <c r="DI20" s="630"/>
      <c r="DJ20" s="630"/>
      <c r="DK20" s="630"/>
      <c r="DL20" s="630"/>
      <c r="DM20" s="630"/>
      <c r="DN20" s="630"/>
      <c r="DO20" s="630"/>
      <c r="DP20" s="631"/>
      <c r="DQ20" s="638">
        <v>6154492</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766</v>
      </c>
      <c r="S21" s="630"/>
      <c r="T21" s="630"/>
      <c r="U21" s="630"/>
      <c r="V21" s="630"/>
      <c r="W21" s="630"/>
      <c r="X21" s="630"/>
      <c r="Y21" s="631"/>
      <c r="Z21" s="632">
        <v>0</v>
      </c>
      <c r="AA21" s="632"/>
      <c r="AB21" s="632"/>
      <c r="AC21" s="632"/>
      <c r="AD21" s="633">
        <v>766</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14854</v>
      </c>
      <c r="BH21" s="630"/>
      <c r="BI21" s="630"/>
      <c r="BJ21" s="630"/>
      <c r="BK21" s="630"/>
      <c r="BL21" s="630"/>
      <c r="BM21" s="630"/>
      <c r="BN21" s="631"/>
      <c r="BO21" s="632">
        <v>0.9</v>
      </c>
      <c r="BP21" s="632"/>
      <c r="BQ21" s="632"/>
      <c r="BR21" s="632"/>
      <c r="BS21" s="633" t="s">
        <v>143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280</v>
      </c>
      <c r="C22" s="666"/>
      <c r="D22" s="666"/>
      <c r="E22" s="666"/>
      <c r="F22" s="666"/>
      <c r="G22" s="666"/>
      <c r="H22" s="666"/>
      <c r="I22" s="666"/>
      <c r="J22" s="666"/>
      <c r="K22" s="666"/>
      <c r="L22" s="666"/>
      <c r="M22" s="666"/>
      <c r="N22" s="666"/>
      <c r="O22" s="666"/>
      <c r="P22" s="666"/>
      <c r="Q22" s="667"/>
      <c r="R22" s="629">
        <v>15312</v>
      </c>
      <c r="S22" s="630"/>
      <c r="T22" s="630"/>
      <c r="U22" s="630"/>
      <c r="V22" s="630"/>
      <c r="W22" s="630"/>
      <c r="X22" s="630"/>
      <c r="Y22" s="631"/>
      <c r="Z22" s="632">
        <v>0.1</v>
      </c>
      <c r="AA22" s="632"/>
      <c r="AB22" s="632"/>
      <c r="AC22" s="632"/>
      <c r="AD22" s="633" t="s">
        <v>242</v>
      </c>
      <c r="AE22" s="633"/>
      <c r="AF22" s="633"/>
      <c r="AG22" s="633"/>
      <c r="AH22" s="633"/>
      <c r="AI22" s="633"/>
      <c r="AJ22" s="633"/>
      <c r="AK22" s="633"/>
      <c r="AL22" s="634" t="s">
        <v>144</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242</v>
      </c>
      <c r="BH22" s="630"/>
      <c r="BI22" s="630"/>
      <c r="BJ22" s="630"/>
      <c r="BK22" s="630"/>
      <c r="BL22" s="630"/>
      <c r="BM22" s="630"/>
      <c r="BN22" s="631"/>
      <c r="BO22" s="632" t="s">
        <v>144</v>
      </c>
      <c r="BP22" s="632"/>
      <c r="BQ22" s="632"/>
      <c r="BR22" s="632"/>
      <c r="BS22" s="633" t="s">
        <v>144</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2751523</v>
      </c>
      <c r="S23" s="630"/>
      <c r="T23" s="630"/>
      <c r="U23" s="630"/>
      <c r="V23" s="630"/>
      <c r="W23" s="630"/>
      <c r="X23" s="630"/>
      <c r="Y23" s="631"/>
      <c r="Z23" s="632">
        <v>24.2</v>
      </c>
      <c r="AA23" s="632"/>
      <c r="AB23" s="632"/>
      <c r="AC23" s="632"/>
      <c r="AD23" s="633">
        <v>2532287</v>
      </c>
      <c r="AE23" s="633"/>
      <c r="AF23" s="633"/>
      <c r="AG23" s="633"/>
      <c r="AH23" s="633"/>
      <c r="AI23" s="633"/>
      <c r="AJ23" s="633"/>
      <c r="AK23" s="633"/>
      <c r="AL23" s="634">
        <v>53.5</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242</v>
      </c>
      <c r="BH23" s="630"/>
      <c r="BI23" s="630"/>
      <c r="BJ23" s="630"/>
      <c r="BK23" s="630"/>
      <c r="BL23" s="630"/>
      <c r="BM23" s="630"/>
      <c r="BN23" s="631"/>
      <c r="BO23" s="632" t="s">
        <v>242</v>
      </c>
      <c r="BP23" s="632"/>
      <c r="BQ23" s="632"/>
      <c r="BR23" s="632"/>
      <c r="BS23" s="633" t="s">
        <v>144</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2532287</v>
      </c>
      <c r="S24" s="630"/>
      <c r="T24" s="630"/>
      <c r="U24" s="630"/>
      <c r="V24" s="630"/>
      <c r="W24" s="630"/>
      <c r="X24" s="630"/>
      <c r="Y24" s="631"/>
      <c r="Z24" s="632">
        <v>22.3</v>
      </c>
      <c r="AA24" s="632"/>
      <c r="AB24" s="632"/>
      <c r="AC24" s="632"/>
      <c r="AD24" s="633">
        <v>2532287</v>
      </c>
      <c r="AE24" s="633"/>
      <c r="AF24" s="633"/>
      <c r="AG24" s="633"/>
      <c r="AH24" s="633"/>
      <c r="AI24" s="633"/>
      <c r="AJ24" s="633"/>
      <c r="AK24" s="633"/>
      <c r="AL24" s="634">
        <v>53.5</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143</v>
      </c>
      <c r="BH24" s="630"/>
      <c r="BI24" s="630"/>
      <c r="BJ24" s="630"/>
      <c r="BK24" s="630"/>
      <c r="BL24" s="630"/>
      <c r="BM24" s="630"/>
      <c r="BN24" s="631"/>
      <c r="BO24" s="632" t="s">
        <v>144</v>
      </c>
      <c r="BP24" s="632"/>
      <c r="BQ24" s="632"/>
      <c r="BR24" s="632"/>
      <c r="BS24" s="633" t="s">
        <v>144</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4192060</v>
      </c>
      <c r="CS24" s="619"/>
      <c r="CT24" s="619"/>
      <c r="CU24" s="619"/>
      <c r="CV24" s="619"/>
      <c r="CW24" s="619"/>
      <c r="CX24" s="619"/>
      <c r="CY24" s="620"/>
      <c r="CZ24" s="623">
        <v>39.299999999999997</v>
      </c>
      <c r="DA24" s="624"/>
      <c r="DB24" s="624"/>
      <c r="DC24" s="643"/>
      <c r="DD24" s="671">
        <v>2212574</v>
      </c>
      <c r="DE24" s="619"/>
      <c r="DF24" s="619"/>
      <c r="DG24" s="619"/>
      <c r="DH24" s="619"/>
      <c r="DI24" s="619"/>
      <c r="DJ24" s="619"/>
      <c r="DK24" s="620"/>
      <c r="DL24" s="671">
        <v>2167033</v>
      </c>
      <c r="DM24" s="619"/>
      <c r="DN24" s="619"/>
      <c r="DO24" s="619"/>
      <c r="DP24" s="619"/>
      <c r="DQ24" s="619"/>
      <c r="DR24" s="619"/>
      <c r="DS24" s="619"/>
      <c r="DT24" s="619"/>
      <c r="DU24" s="619"/>
      <c r="DV24" s="620"/>
      <c r="DW24" s="623">
        <v>43.9</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219236</v>
      </c>
      <c r="S25" s="630"/>
      <c r="T25" s="630"/>
      <c r="U25" s="630"/>
      <c r="V25" s="630"/>
      <c r="W25" s="630"/>
      <c r="X25" s="630"/>
      <c r="Y25" s="631"/>
      <c r="Z25" s="632">
        <v>1.9</v>
      </c>
      <c r="AA25" s="632"/>
      <c r="AB25" s="632"/>
      <c r="AC25" s="632"/>
      <c r="AD25" s="633" t="s">
        <v>144</v>
      </c>
      <c r="AE25" s="633"/>
      <c r="AF25" s="633"/>
      <c r="AG25" s="633"/>
      <c r="AH25" s="633"/>
      <c r="AI25" s="633"/>
      <c r="AJ25" s="633"/>
      <c r="AK25" s="633"/>
      <c r="AL25" s="634" t="s">
        <v>144</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144</v>
      </c>
      <c r="BH25" s="630"/>
      <c r="BI25" s="630"/>
      <c r="BJ25" s="630"/>
      <c r="BK25" s="630"/>
      <c r="BL25" s="630"/>
      <c r="BM25" s="630"/>
      <c r="BN25" s="631"/>
      <c r="BO25" s="632" t="s">
        <v>143</v>
      </c>
      <c r="BP25" s="632"/>
      <c r="BQ25" s="632"/>
      <c r="BR25" s="632"/>
      <c r="BS25" s="633" t="s">
        <v>144</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1223441</v>
      </c>
      <c r="CS25" s="668"/>
      <c r="CT25" s="668"/>
      <c r="CU25" s="668"/>
      <c r="CV25" s="668"/>
      <c r="CW25" s="668"/>
      <c r="CX25" s="668"/>
      <c r="CY25" s="669"/>
      <c r="CZ25" s="634">
        <v>11.5</v>
      </c>
      <c r="DA25" s="663"/>
      <c r="DB25" s="663"/>
      <c r="DC25" s="670"/>
      <c r="DD25" s="638">
        <v>1129176</v>
      </c>
      <c r="DE25" s="668"/>
      <c r="DF25" s="668"/>
      <c r="DG25" s="668"/>
      <c r="DH25" s="668"/>
      <c r="DI25" s="668"/>
      <c r="DJ25" s="668"/>
      <c r="DK25" s="669"/>
      <c r="DL25" s="638">
        <v>1089841</v>
      </c>
      <c r="DM25" s="668"/>
      <c r="DN25" s="668"/>
      <c r="DO25" s="668"/>
      <c r="DP25" s="668"/>
      <c r="DQ25" s="668"/>
      <c r="DR25" s="668"/>
      <c r="DS25" s="668"/>
      <c r="DT25" s="668"/>
      <c r="DU25" s="668"/>
      <c r="DV25" s="669"/>
      <c r="DW25" s="634">
        <v>22.1</v>
      </c>
      <c r="DX25" s="663"/>
      <c r="DY25" s="663"/>
      <c r="DZ25" s="663"/>
      <c r="EA25" s="663"/>
      <c r="EB25" s="663"/>
      <c r="EC25" s="66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242</v>
      </c>
      <c r="S26" s="630"/>
      <c r="T26" s="630"/>
      <c r="U26" s="630"/>
      <c r="V26" s="630"/>
      <c r="W26" s="630"/>
      <c r="X26" s="630"/>
      <c r="Y26" s="631"/>
      <c r="Z26" s="632" t="s">
        <v>257</v>
      </c>
      <c r="AA26" s="632"/>
      <c r="AB26" s="632"/>
      <c r="AC26" s="632"/>
      <c r="AD26" s="633" t="s">
        <v>144</v>
      </c>
      <c r="AE26" s="633"/>
      <c r="AF26" s="633"/>
      <c r="AG26" s="633"/>
      <c r="AH26" s="633"/>
      <c r="AI26" s="633"/>
      <c r="AJ26" s="633"/>
      <c r="AK26" s="633"/>
      <c r="AL26" s="634" t="s">
        <v>242</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242</v>
      </c>
      <c r="BH26" s="630"/>
      <c r="BI26" s="630"/>
      <c r="BJ26" s="630"/>
      <c r="BK26" s="630"/>
      <c r="BL26" s="630"/>
      <c r="BM26" s="630"/>
      <c r="BN26" s="631"/>
      <c r="BO26" s="632" t="s">
        <v>242</v>
      </c>
      <c r="BP26" s="632"/>
      <c r="BQ26" s="632"/>
      <c r="BR26" s="632"/>
      <c r="BS26" s="633" t="s">
        <v>144</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706077</v>
      </c>
      <c r="CS26" s="630"/>
      <c r="CT26" s="630"/>
      <c r="CU26" s="630"/>
      <c r="CV26" s="630"/>
      <c r="CW26" s="630"/>
      <c r="CX26" s="630"/>
      <c r="CY26" s="631"/>
      <c r="CZ26" s="634">
        <v>6.6</v>
      </c>
      <c r="DA26" s="663"/>
      <c r="DB26" s="663"/>
      <c r="DC26" s="670"/>
      <c r="DD26" s="638">
        <v>641957</v>
      </c>
      <c r="DE26" s="630"/>
      <c r="DF26" s="630"/>
      <c r="DG26" s="630"/>
      <c r="DH26" s="630"/>
      <c r="DI26" s="630"/>
      <c r="DJ26" s="630"/>
      <c r="DK26" s="631"/>
      <c r="DL26" s="638" t="s">
        <v>143</v>
      </c>
      <c r="DM26" s="630"/>
      <c r="DN26" s="630"/>
      <c r="DO26" s="630"/>
      <c r="DP26" s="630"/>
      <c r="DQ26" s="630"/>
      <c r="DR26" s="630"/>
      <c r="DS26" s="630"/>
      <c r="DT26" s="630"/>
      <c r="DU26" s="630"/>
      <c r="DV26" s="631"/>
      <c r="DW26" s="634" t="s">
        <v>143</v>
      </c>
      <c r="DX26" s="663"/>
      <c r="DY26" s="663"/>
      <c r="DZ26" s="663"/>
      <c r="EA26" s="663"/>
      <c r="EB26" s="663"/>
      <c r="EC26" s="664"/>
    </row>
    <row r="27" spans="2:133" ht="11.25" customHeight="1" x14ac:dyDescent="0.15">
      <c r="B27" s="626" t="s">
        <v>299</v>
      </c>
      <c r="C27" s="627"/>
      <c r="D27" s="627"/>
      <c r="E27" s="627"/>
      <c r="F27" s="627"/>
      <c r="G27" s="627"/>
      <c r="H27" s="627"/>
      <c r="I27" s="627"/>
      <c r="J27" s="627"/>
      <c r="K27" s="627"/>
      <c r="L27" s="627"/>
      <c r="M27" s="627"/>
      <c r="N27" s="627"/>
      <c r="O27" s="627"/>
      <c r="P27" s="627"/>
      <c r="Q27" s="628"/>
      <c r="R27" s="629">
        <v>4931994</v>
      </c>
      <c r="S27" s="630"/>
      <c r="T27" s="630"/>
      <c r="U27" s="630"/>
      <c r="V27" s="630"/>
      <c r="W27" s="630"/>
      <c r="X27" s="630"/>
      <c r="Y27" s="631"/>
      <c r="Z27" s="632">
        <v>43.4</v>
      </c>
      <c r="AA27" s="632"/>
      <c r="AB27" s="632"/>
      <c r="AC27" s="632"/>
      <c r="AD27" s="633">
        <v>4712758</v>
      </c>
      <c r="AE27" s="633"/>
      <c r="AF27" s="633"/>
      <c r="AG27" s="633"/>
      <c r="AH27" s="633"/>
      <c r="AI27" s="633"/>
      <c r="AJ27" s="633"/>
      <c r="AK27" s="633"/>
      <c r="AL27" s="634">
        <v>99.6</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1623291</v>
      </c>
      <c r="BH27" s="630"/>
      <c r="BI27" s="630"/>
      <c r="BJ27" s="630"/>
      <c r="BK27" s="630"/>
      <c r="BL27" s="630"/>
      <c r="BM27" s="630"/>
      <c r="BN27" s="631"/>
      <c r="BO27" s="632">
        <v>100</v>
      </c>
      <c r="BP27" s="632"/>
      <c r="BQ27" s="632"/>
      <c r="BR27" s="632"/>
      <c r="BS27" s="633">
        <v>105573</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2323264</v>
      </c>
      <c r="CS27" s="668"/>
      <c r="CT27" s="668"/>
      <c r="CU27" s="668"/>
      <c r="CV27" s="668"/>
      <c r="CW27" s="668"/>
      <c r="CX27" s="668"/>
      <c r="CY27" s="669"/>
      <c r="CZ27" s="634">
        <v>21.8</v>
      </c>
      <c r="DA27" s="663"/>
      <c r="DB27" s="663"/>
      <c r="DC27" s="670"/>
      <c r="DD27" s="638">
        <v>475659</v>
      </c>
      <c r="DE27" s="668"/>
      <c r="DF27" s="668"/>
      <c r="DG27" s="668"/>
      <c r="DH27" s="668"/>
      <c r="DI27" s="668"/>
      <c r="DJ27" s="668"/>
      <c r="DK27" s="669"/>
      <c r="DL27" s="638">
        <v>469453</v>
      </c>
      <c r="DM27" s="668"/>
      <c r="DN27" s="668"/>
      <c r="DO27" s="668"/>
      <c r="DP27" s="668"/>
      <c r="DQ27" s="668"/>
      <c r="DR27" s="668"/>
      <c r="DS27" s="668"/>
      <c r="DT27" s="668"/>
      <c r="DU27" s="668"/>
      <c r="DV27" s="669"/>
      <c r="DW27" s="634">
        <v>9.5</v>
      </c>
      <c r="DX27" s="663"/>
      <c r="DY27" s="663"/>
      <c r="DZ27" s="663"/>
      <c r="EA27" s="663"/>
      <c r="EB27" s="663"/>
      <c r="EC27" s="664"/>
    </row>
    <row r="28" spans="2:133" ht="11.25" customHeight="1" x14ac:dyDescent="0.15">
      <c r="B28" s="626" t="s">
        <v>302</v>
      </c>
      <c r="C28" s="627"/>
      <c r="D28" s="627"/>
      <c r="E28" s="627"/>
      <c r="F28" s="627"/>
      <c r="G28" s="627"/>
      <c r="H28" s="627"/>
      <c r="I28" s="627"/>
      <c r="J28" s="627"/>
      <c r="K28" s="627"/>
      <c r="L28" s="627"/>
      <c r="M28" s="627"/>
      <c r="N28" s="627"/>
      <c r="O28" s="627"/>
      <c r="P28" s="627"/>
      <c r="Q28" s="628"/>
      <c r="R28" s="629">
        <v>3591</v>
      </c>
      <c r="S28" s="630"/>
      <c r="T28" s="630"/>
      <c r="U28" s="630"/>
      <c r="V28" s="630"/>
      <c r="W28" s="630"/>
      <c r="X28" s="630"/>
      <c r="Y28" s="631"/>
      <c r="Z28" s="632">
        <v>0</v>
      </c>
      <c r="AA28" s="632"/>
      <c r="AB28" s="632"/>
      <c r="AC28" s="632"/>
      <c r="AD28" s="633">
        <v>3591</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645355</v>
      </c>
      <c r="CS28" s="630"/>
      <c r="CT28" s="630"/>
      <c r="CU28" s="630"/>
      <c r="CV28" s="630"/>
      <c r="CW28" s="630"/>
      <c r="CX28" s="630"/>
      <c r="CY28" s="631"/>
      <c r="CZ28" s="634">
        <v>6.1</v>
      </c>
      <c r="DA28" s="663"/>
      <c r="DB28" s="663"/>
      <c r="DC28" s="670"/>
      <c r="DD28" s="638">
        <v>607739</v>
      </c>
      <c r="DE28" s="630"/>
      <c r="DF28" s="630"/>
      <c r="DG28" s="630"/>
      <c r="DH28" s="630"/>
      <c r="DI28" s="630"/>
      <c r="DJ28" s="630"/>
      <c r="DK28" s="631"/>
      <c r="DL28" s="638">
        <v>607739</v>
      </c>
      <c r="DM28" s="630"/>
      <c r="DN28" s="630"/>
      <c r="DO28" s="630"/>
      <c r="DP28" s="630"/>
      <c r="DQ28" s="630"/>
      <c r="DR28" s="630"/>
      <c r="DS28" s="630"/>
      <c r="DT28" s="630"/>
      <c r="DU28" s="630"/>
      <c r="DV28" s="631"/>
      <c r="DW28" s="634">
        <v>12.3</v>
      </c>
      <c r="DX28" s="663"/>
      <c r="DY28" s="663"/>
      <c r="DZ28" s="663"/>
      <c r="EA28" s="663"/>
      <c r="EB28" s="663"/>
      <c r="EC28" s="664"/>
    </row>
    <row r="29" spans="2:133" ht="11.25" customHeight="1" x14ac:dyDescent="0.15">
      <c r="B29" s="626" t="s">
        <v>304</v>
      </c>
      <c r="C29" s="627"/>
      <c r="D29" s="627"/>
      <c r="E29" s="627"/>
      <c r="F29" s="627"/>
      <c r="G29" s="627"/>
      <c r="H29" s="627"/>
      <c r="I29" s="627"/>
      <c r="J29" s="627"/>
      <c r="K29" s="627"/>
      <c r="L29" s="627"/>
      <c r="M29" s="627"/>
      <c r="N29" s="627"/>
      <c r="O29" s="627"/>
      <c r="P29" s="627"/>
      <c r="Q29" s="628"/>
      <c r="R29" s="629">
        <v>27273</v>
      </c>
      <c r="S29" s="630"/>
      <c r="T29" s="630"/>
      <c r="U29" s="630"/>
      <c r="V29" s="630"/>
      <c r="W29" s="630"/>
      <c r="X29" s="630"/>
      <c r="Y29" s="631"/>
      <c r="Z29" s="632">
        <v>0.2</v>
      </c>
      <c r="AA29" s="632"/>
      <c r="AB29" s="632"/>
      <c r="AC29" s="632"/>
      <c r="AD29" s="633">
        <v>6939</v>
      </c>
      <c r="AE29" s="633"/>
      <c r="AF29" s="633"/>
      <c r="AG29" s="633"/>
      <c r="AH29" s="633"/>
      <c r="AI29" s="633"/>
      <c r="AJ29" s="633"/>
      <c r="AK29" s="633"/>
      <c r="AL29" s="634">
        <v>0.1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305</v>
      </c>
      <c r="CE29" s="677"/>
      <c r="CF29" s="644" t="s">
        <v>70</v>
      </c>
      <c r="CG29" s="645"/>
      <c r="CH29" s="645"/>
      <c r="CI29" s="645"/>
      <c r="CJ29" s="645"/>
      <c r="CK29" s="645"/>
      <c r="CL29" s="645"/>
      <c r="CM29" s="645"/>
      <c r="CN29" s="645"/>
      <c r="CO29" s="645"/>
      <c r="CP29" s="645"/>
      <c r="CQ29" s="646"/>
      <c r="CR29" s="629">
        <v>645355</v>
      </c>
      <c r="CS29" s="668"/>
      <c r="CT29" s="668"/>
      <c r="CU29" s="668"/>
      <c r="CV29" s="668"/>
      <c r="CW29" s="668"/>
      <c r="CX29" s="668"/>
      <c r="CY29" s="669"/>
      <c r="CZ29" s="634">
        <v>6.1</v>
      </c>
      <c r="DA29" s="663"/>
      <c r="DB29" s="663"/>
      <c r="DC29" s="670"/>
      <c r="DD29" s="638">
        <v>607739</v>
      </c>
      <c r="DE29" s="668"/>
      <c r="DF29" s="668"/>
      <c r="DG29" s="668"/>
      <c r="DH29" s="668"/>
      <c r="DI29" s="668"/>
      <c r="DJ29" s="668"/>
      <c r="DK29" s="669"/>
      <c r="DL29" s="638">
        <v>607739</v>
      </c>
      <c r="DM29" s="668"/>
      <c r="DN29" s="668"/>
      <c r="DO29" s="668"/>
      <c r="DP29" s="668"/>
      <c r="DQ29" s="668"/>
      <c r="DR29" s="668"/>
      <c r="DS29" s="668"/>
      <c r="DT29" s="668"/>
      <c r="DU29" s="668"/>
      <c r="DV29" s="669"/>
      <c r="DW29" s="634">
        <v>12.3</v>
      </c>
      <c r="DX29" s="663"/>
      <c r="DY29" s="663"/>
      <c r="DZ29" s="663"/>
      <c r="EA29" s="663"/>
      <c r="EB29" s="663"/>
      <c r="EC29" s="664"/>
    </row>
    <row r="30" spans="2:133" ht="11.25" customHeight="1" x14ac:dyDescent="0.15">
      <c r="B30" s="626" t="s">
        <v>306</v>
      </c>
      <c r="C30" s="627"/>
      <c r="D30" s="627"/>
      <c r="E30" s="627"/>
      <c r="F30" s="627"/>
      <c r="G30" s="627"/>
      <c r="H30" s="627"/>
      <c r="I30" s="627"/>
      <c r="J30" s="627"/>
      <c r="K30" s="627"/>
      <c r="L30" s="627"/>
      <c r="M30" s="627"/>
      <c r="N30" s="627"/>
      <c r="O30" s="627"/>
      <c r="P30" s="627"/>
      <c r="Q30" s="628"/>
      <c r="R30" s="629">
        <v>117477</v>
      </c>
      <c r="S30" s="630"/>
      <c r="T30" s="630"/>
      <c r="U30" s="630"/>
      <c r="V30" s="630"/>
      <c r="W30" s="630"/>
      <c r="X30" s="630"/>
      <c r="Y30" s="631"/>
      <c r="Z30" s="632">
        <v>1</v>
      </c>
      <c r="AA30" s="632"/>
      <c r="AB30" s="632"/>
      <c r="AC30" s="632"/>
      <c r="AD30" s="633">
        <v>5674</v>
      </c>
      <c r="AE30" s="633"/>
      <c r="AF30" s="633"/>
      <c r="AG30" s="633"/>
      <c r="AH30" s="633"/>
      <c r="AI30" s="633"/>
      <c r="AJ30" s="633"/>
      <c r="AK30" s="633"/>
      <c r="AL30" s="634">
        <v>0.1</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307</v>
      </c>
      <c r="BH30" s="682"/>
      <c r="BI30" s="682"/>
      <c r="BJ30" s="682"/>
      <c r="BK30" s="682"/>
      <c r="BL30" s="682"/>
      <c r="BM30" s="682"/>
      <c r="BN30" s="682"/>
      <c r="BO30" s="682"/>
      <c r="BP30" s="682"/>
      <c r="BQ30" s="683"/>
      <c r="BR30" s="608" t="s">
        <v>308</v>
      </c>
      <c r="BS30" s="682"/>
      <c r="BT30" s="682"/>
      <c r="BU30" s="682"/>
      <c r="BV30" s="682"/>
      <c r="BW30" s="682"/>
      <c r="BX30" s="682"/>
      <c r="BY30" s="682"/>
      <c r="BZ30" s="682"/>
      <c r="CA30" s="682"/>
      <c r="CB30" s="683"/>
      <c r="CD30" s="678"/>
      <c r="CE30" s="679"/>
      <c r="CF30" s="644" t="s">
        <v>309</v>
      </c>
      <c r="CG30" s="645"/>
      <c r="CH30" s="645"/>
      <c r="CI30" s="645"/>
      <c r="CJ30" s="645"/>
      <c r="CK30" s="645"/>
      <c r="CL30" s="645"/>
      <c r="CM30" s="645"/>
      <c r="CN30" s="645"/>
      <c r="CO30" s="645"/>
      <c r="CP30" s="645"/>
      <c r="CQ30" s="646"/>
      <c r="CR30" s="629">
        <v>622053</v>
      </c>
      <c r="CS30" s="630"/>
      <c r="CT30" s="630"/>
      <c r="CU30" s="630"/>
      <c r="CV30" s="630"/>
      <c r="CW30" s="630"/>
      <c r="CX30" s="630"/>
      <c r="CY30" s="631"/>
      <c r="CZ30" s="634">
        <v>5.8</v>
      </c>
      <c r="DA30" s="663"/>
      <c r="DB30" s="663"/>
      <c r="DC30" s="670"/>
      <c r="DD30" s="638">
        <v>589466</v>
      </c>
      <c r="DE30" s="630"/>
      <c r="DF30" s="630"/>
      <c r="DG30" s="630"/>
      <c r="DH30" s="630"/>
      <c r="DI30" s="630"/>
      <c r="DJ30" s="630"/>
      <c r="DK30" s="631"/>
      <c r="DL30" s="638">
        <v>589466</v>
      </c>
      <c r="DM30" s="630"/>
      <c r="DN30" s="630"/>
      <c r="DO30" s="630"/>
      <c r="DP30" s="630"/>
      <c r="DQ30" s="630"/>
      <c r="DR30" s="630"/>
      <c r="DS30" s="630"/>
      <c r="DT30" s="630"/>
      <c r="DU30" s="630"/>
      <c r="DV30" s="631"/>
      <c r="DW30" s="634">
        <v>11.9</v>
      </c>
      <c r="DX30" s="663"/>
      <c r="DY30" s="663"/>
      <c r="DZ30" s="663"/>
      <c r="EA30" s="663"/>
      <c r="EB30" s="663"/>
      <c r="EC30" s="664"/>
    </row>
    <row r="31" spans="2:133" ht="11.25" customHeight="1" x14ac:dyDescent="0.15">
      <c r="B31" s="626" t="s">
        <v>310</v>
      </c>
      <c r="C31" s="627"/>
      <c r="D31" s="627"/>
      <c r="E31" s="627"/>
      <c r="F31" s="627"/>
      <c r="G31" s="627"/>
      <c r="H31" s="627"/>
      <c r="I31" s="627"/>
      <c r="J31" s="627"/>
      <c r="K31" s="627"/>
      <c r="L31" s="627"/>
      <c r="M31" s="627"/>
      <c r="N31" s="627"/>
      <c r="O31" s="627"/>
      <c r="P31" s="627"/>
      <c r="Q31" s="628"/>
      <c r="R31" s="629">
        <v>9289</v>
      </c>
      <c r="S31" s="630"/>
      <c r="T31" s="630"/>
      <c r="U31" s="630"/>
      <c r="V31" s="630"/>
      <c r="W31" s="630"/>
      <c r="X31" s="630"/>
      <c r="Y31" s="631"/>
      <c r="Z31" s="632">
        <v>0.1</v>
      </c>
      <c r="AA31" s="632"/>
      <c r="AB31" s="632"/>
      <c r="AC31" s="632"/>
      <c r="AD31" s="633">
        <v>18</v>
      </c>
      <c r="AE31" s="633"/>
      <c r="AF31" s="633"/>
      <c r="AG31" s="633"/>
      <c r="AH31" s="633"/>
      <c r="AI31" s="633"/>
      <c r="AJ31" s="633"/>
      <c r="AK31" s="633"/>
      <c r="AL31" s="634">
        <v>0</v>
      </c>
      <c r="AM31" s="635"/>
      <c r="AN31" s="635"/>
      <c r="AO31" s="636"/>
      <c r="AP31" s="686" t="s">
        <v>311</v>
      </c>
      <c r="AQ31" s="687"/>
      <c r="AR31" s="687"/>
      <c r="AS31" s="687"/>
      <c r="AT31" s="692" t="s">
        <v>312</v>
      </c>
      <c r="AU31" s="217"/>
      <c r="AV31" s="217"/>
      <c r="AW31" s="217"/>
      <c r="AX31" s="615" t="s">
        <v>188</v>
      </c>
      <c r="AY31" s="616"/>
      <c r="AZ31" s="616"/>
      <c r="BA31" s="616"/>
      <c r="BB31" s="616"/>
      <c r="BC31" s="616"/>
      <c r="BD31" s="616"/>
      <c r="BE31" s="616"/>
      <c r="BF31" s="617"/>
      <c r="BG31" s="697">
        <v>98.6</v>
      </c>
      <c r="BH31" s="684"/>
      <c r="BI31" s="684"/>
      <c r="BJ31" s="684"/>
      <c r="BK31" s="684"/>
      <c r="BL31" s="684"/>
      <c r="BM31" s="624">
        <v>96.6</v>
      </c>
      <c r="BN31" s="684"/>
      <c r="BO31" s="684"/>
      <c r="BP31" s="684"/>
      <c r="BQ31" s="685"/>
      <c r="BR31" s="697">
        <v>98</v>
      </c>
      <c r="BS31" s="684"/>
      <c r="BT31" s="684"/>
      <c r="BU31" s="684"/>
      <c r="BV31" s="684"/>
      <c r="BW31" s="684"/>
      <c r="BX31" s="624">
        <v>96.1</v>
      </c>
      <c r="BY31" s="684"/>
      <c r="BZ31" s="684"/>
      <c r="CA31" s="684"/>
      <c r="CB31" s="685"/>
      <c r="CD31" s="678"/>
      <c r="CE31" s="679"/>
      <c r="CF31" s="644" t="s">
        <v>313</v>
      </c>
      <c r="CG31" s="645"/>
      <c r="CH31" s="645"/>
      <c r="CI31" s="645"/>
      <c r="CJ31" s="645"/>
      <c r="CK31" s="645"/>
      <c r="CL31" s="645"/>
      <c r="CM31" s="645"/>
      <c r="CN31" s="645"/>
      <c r="CO31" s="645"/>
      <c r="CP31" s="645"/>
      <c r="CQ31" s="646"/>
      <c r="CR31" s="629">
        <v>23302</v>
      </c>
      <c r="CS31" s="668"/>
      <c r="CT31" s="668"/>
      <c r="CU31" s="668"/>
      <c r="CV31" s="668"/>
      <c r="CW31" s="668"/>
      <c r="CX31" s="668"/>
      <c r="CY31" s="669"/>
      <c r="CZ31" s="634">
        <v>0.2</v>
      </c>
      <c r="DA31" s="663"/>
      <c r="DB31" s="663"/>
      <c r="DC31" s="670"/>
      <c r="DD31" s="638">
        <v>18273</v>
      </c>
      <c r="DE31" s="668"/>
      <c r="DF31" s="668"/>
      <c r="DG31" s="668"/>
      <c r="DH31" s="668"/>
      <c r="DI31" s="668"/>
      <c r="DJ31" s="668"/>
      <c r="DK31" s="669"/>
      <c r="DL31" s="638">
        <v>18273</v>
      </c>
      <c r="DM31" s="668"/>
      <c r="DN31" s="668"/>
      <c r="DO31" s="668"/>
      <c r="DP31" s="668"/>
      <c r="DQ31" s="668"/>
      <c r="DR31" s="668"/>
      <c r="DS31" s="668"/>
      <c r="DT31" s="668"/>
      <c r="DU31" s="668"/>
      <c r="DV31" s="669"/>
      <c r="DW31" s="634">
        <v>0.4</v>
      </c>
      <c r="DX31" s="663"/>
      <c r="DY31" s="663"/>
      <c r="DZ31" s="663"/>
      <c r="EA31" s="663"/>
      <c r="EB31" s="663"/>
      <c r="EC31" s="664"/>
    </row>
    <row r="32" spans="2:133" ht="11.25" customHeight="1" x14ac:dyDescent="0.15">
      <c r="B32" s="626" t="s">
        <v>314</v>
      </c>
      <c r="C32" s="627"/>
      <c r="D32" s="627"/>
      <c r="E32" s="627"/>
      <c r="F32" s="627"/>
      <c r="G32" s="627"/>
      <c r="H32" s="627"/>
      <c r="I32" s="627"/>
      <c r="J32" s="627"/>
      <c r="K32" s="627"/>
      <c r="L32" s="627"/>
      <c r="M32" s="627"/>
      <c r="N32" s="627"/>
      <c r="O32" s="627"/>
      <c r="P32" s="627"/>
      <c r="Q32" s="628"/>
      <c r="R32" s="629">
        <v>2043313</v>
      </c>
      <c r="S32" s="630"/>
      <c r="T32" s="630"/>
      <c r="U32" s="630"/>
      <c r="V32" s="630"/>
      <c r="W32" s="630"/>
      <c r="X32" s="630"/>
      <c r="Y32" s="631"/>
      <c r="Z32" s="632">
        <v>18</v>
      </c>
      <c r="AA32" s="632"/>
      <c r="AB32" s="632"/>
      <c r="AC32" s="632"/>
      <c r="AD32" s="633" t="s">
        <v>257</v>
      </c>
      <c r="AE32" s="633"/>
      <c r="AF32" s="633"/>
      <c r="AG32" s="633"/>
      <c r="AH32" s="633"/>
      <c r="AI32" s="633"/>
      <c r="AJ32" s="633"/>
      <c r="AK32" s="633"/>
      <c r="AL32" s="634" t="s">
        <v>144</v>
      </c>
      <c r="AM32" s="635"/>
      <c r="AN32" s="635"/>
      <c r="AO32" s="636"/>
      <c r="AP32" s="688"/>
      <c r="AQ32" s="689"/>
      <c r="AR32" s="689"/>
      <c r="AS32" s="689"/>
      <c r="AT32" s="693"/>
      <c r="AU32" s="216" t="s">
        <v>315</v>
      </c>
      <c r="AV32" s="216"/>
      <c r="AW32" s="216"/>
      <c r="AX32" s="626" t="s">
        <v>316</v>
      </c>
      <c r="AY32" s="627"/>
      <c r="AZ32" s="627"/>
      <c r="BA32" s="627"/>
      <c r="BB32" s="627"/>
      <c r="BC32" s="627"/>
      <c r="BD32" s="627"/>
      <c r="BE32" s="627"/>
      <c r="BF32" s="628"/>
      <c r="BG32" s="698">
        <v>98.9</v>
      </c>
      <c r="BH32" s="668"/>
      <c r="BI32" s="668"/>
      <c r="BJ32" s="668"/>
      <c r="BK32" s="668"/>
      <c r="BL32" s="668"/>
      <c r="BM32" s="635">
        <v>97.3</v>
      </c>
      <c r="BN32" s="695"/>
      <c r="BO32" s="695"/>
      <c r="BP32" s="695"/>
      <c r="BQ32" s="696"/>
      <c r="BR32" s="698">
        <v>98.7</v>
      </c>
      <c r="BS32" s="668"/>
      <c r="BT32" s="668"/>
      <c r="BU32" s="668"/>
      <c r="BV32" s="668"/>
      <c r="BW32" s="668"/>
      <c r="BX32" s="635">
        <v>97</v>
      </c>
      <c r="BY32" s="695"/>
      <c r="BZ32" s="695"/>
      <c r="CA32" s="695"/>
      <c r="CB32" s="696"/>
      <c r="CD32" s="680"/>
      <c r="CE32" s="681"/>
      <c r="CF32" s="644" t="s">
        <v>317</v>
      </c>
      <c r="CG32" s="645"/>
      <c r="CH32" s="645"/>
      <c r="CI32" s="645"/>
      <c r="CJ32" s="645"/>
      <c r="CK32" s="645"/>
      <c r="CL32" s="645"/>
      <c r="CM32" s="645"/>
      <c r="CN32" s="645"/>
      <c r="CO32" s="645"/>
      <c r="CP32" s="645"/>
      <c r="CQ32" s="646"/>
      <c r="CR32" s="629" t="s">
        <v>242</v>
      </c>
      <c r="CS32" s="630"/>
      <c r="CT32" s="630"/>
      <c r="CU32" s="630"/>
      <c r="CV32" s="630"/>
      <c r="CW32" s="630"/>
      <c r="CX32" s="630"/>
      <c r="CY32" s="631"/>
      <c r="CZ32" s="634" t="s">
        <v>242</v>
      </c>
      <c r="DA32" s="663"/>
      <c r="DB32" s="663"/>
      <c r="DC32" s="670"/>
      <c r="DD32" s="638" t="s">
        <v>242</v>
      </c>
      <c r="DE32" s="630"/>
      <c r="DF32" s="630"/>
      <c r="DG32" s="630"/>
      <c r="DH32" s="630"/>
      <c r="DI32" s="630"/>
      <c r="DJ32" s="630"/>
      <c r="DK32" s="631"/>
      <c r="DL32" s="638" t="s">
        <v>242</v>
      </c>
      <c r="DM32" s="630"/>
      <c r="DN32" s="630"/>
      <c r="DO32" s="630"/>
      <c r="DP32" s="630"/>
      <c r="DQ32" s="630"/>
      <c r="DR32" s="630"/>
      <c r="DS32" s="630"/>
      <c r="DT32" s="630"/>
      <c r="DU32" s="630"/>
      <c r="DV32" s="631"/>
      <c r="DW32" s="634" t="s">
        <v>144</v>
      </c>
      <c r="DX32" s="663"/>
      <c r="DY32" s="663"/>
      <c r="DZ32" s="663"/>
      <c r="EA32" s="663"/>
      <c r="EB32" s="663"/>
      <c r="EC32" s="664"/>
    </row>
    <row r="33" spans="2:133" ht="11.25" customHeight="1" x14ac:dyDescent="0.15">
      <c r="B33" s="665" t="s">
        <v>318</v>
      </c>
      <c r="C33" s="666"/>
      <c r="D33" s="666"/>
      <c r="E33" s="666"/>
      <c r="F33" s="666"/>
      <c r="G33" s="666"/>
      <c r="H33" s="666"/>
      <c r="I33" s="666"/>
      <c r="J33" s="666"/>
      <c r="K33" s="666"/>
      <c r="L33" s="666"/>
      <c r="M33" s="666"/>
      <c r="N33" s="666"/>
      <c r="O33" s="666"/>
      <c r="P33" s="666"/>
      <c r="Q33" s="667"/>
      <c r="R33" s="629" t="s">
        <v>144</v>
      </c>
      <c r="S33" s="630"/>
      <c r="T33" s="630"/>
      <c r="U33" s="630"/>
      <c r="V33" s="630"/>
      <c r="W33" s="630"/>
      <c r="X33" s="630"/>
      <c r="Y33" s="631"/>
      <c r="Z33" s="632" t="s">
        <v>144</v>
      </c>
      <c r="AA33" s="632"/>
      <c r="AB33" s="632"/>
      <c r="AC33" s="632"/>
      <c r="AD33" s="633" t="s">
        <v>144</v>
      </c>
      <c r="AE33" s="633"/>
      <c r="AF33" s="633"/>
      <c r="AG33" s="633"/>
      <c r="AH33" s="633"/>
      <c r="AI33" s="633"/>
      <c r="AJ33" s="633"/>
      <c r="AK33" s="633"/>
      <c r="AL33" s="634" t="s">
        <v>257</v>
      </c>
      <c r="AM33" s="635"/>
      <c r="AN33" s="635"/>
      <c r="AO33" s="636"/>
      <c r="AP33" s="690"/>
      <c r="AQ33" s="691"/>
      <c r="AR33" s="691"/>
      <c r="AS33" s="691"/>
      <c r="AT33" s="694"/>
      <c r="AU33" s="218"/>
      <c r="AV33" s="218"/>
      <c r="AW33" s="218"/>
      <c r="AX33" s="673" t="s">
        <v>319</v>
      </c>
      <c r="AY33" s="674"/>
      <c r="AZ33" s="674"/>
      <c r="BA33" s="674"/>
      <c r="BB33" s="674"/>
      <c r="BC33" s="674"/>
      <c r="BD33" s="674"/>
      <c r="BE33" s="674"/>
      <c r="BF33" s="675"/>
      <c r="BG33" s="699">
        <v>98.1</v>
      </c>
      <c r="BH33" s="700"/>
      <c r="BI33" s="700"/>
      <c r="BJ33" s="700"/>
      <c r="BK33" s="700"/>
      <c r="BL33" s="700"/>
      <c r="BM33" s="701">
        <v>95.3</v>
      </c>
      <c r="BN33" s="700"/>
      <c r="BO33" s="700"/>
      <c r="BP33" s="700"/>
      <c r="BQ33" s="702"/>
      <c r="BR33" s="699">
        <v>97.1</v>
      </c>
      <c r="BS33" s="700"/>
      <c r="BT33" s="700"/>
      <c r="BU33" s="700"/>
      <c r="BV33" s="700"/>
      <c r="BW33" s="700"/>
      <c r="BX33" s="701">
        <v>94.6</v>
      </c>
      <c r="BY33" s="700"/>
      <c r="BZ33" s="700"/>
      <c r="CA33" s="700"/>
      <c r="CB33" s="702"/>
      <c r="CD33" s="644" t="s">
        <v>320</v>
      </c>
      <c r="CE33" s="645"/>
      <c r="CF33" s="645"/>
      <c r="CG33" s="645"/>
      <c r="CH33" s="645"/>
      <c r="CI33" s="645"/>
      <c r="CJ33" s="645"/>
      <c r="CK33" s="645"/>
      <c r="CL33" s="645"/>
      <c r="CM33" s="645"/>
      <c r="CN33" s="645"/>
      <c r="CO33" s="645"/>
      <c r="CP33" s="645"/>
      <c r="CQ33" s="646"/>
      <c r="CR33" s="629">
        <v>5156979</v>
      </c>
      <c r="CS33" s="668"/>
      <c r="CT33" s="668"/>
      <c r="CU33" s="668"/>
      <c r="CV33" s="668"/>
      <c r="CW33" s="668"/>
      <c r="CX33" s="668"/>
      <c r="CY33" s="669"/>
      <c r="CZ33" s="634">
        <v>48.4</v>
      </c>
      <c r="DA33" s="663"/>
      <c r="DB33" s="663"/>
      <c r="DC33" s="670"/>
      <c r="DD33" s="638">
        <v>3654223</v>
      </c>
      <c r="DE33" s="668"/>
      <c r="DF33" s="668"/>
      <c r="DG33" s="668"/>
      <c r="DH33" s="668"/>
      <c r="DI33" s="668"/>
      <c r="DJ33" s="668"/>
      <c r="DK33" s="669"/>
      <c r="DL33" s="638">
        <v>1966213</v>
      </c>
      <c r="DM33" s="668"/>
      <c r="DN33" s="668"/>
      <c r="DO33" s="668"/>
      <c r="DP33" s="668"/>
      <c r="DQ33" s="668"/>
      <c r="DR33" s="668"/>
      <c r="DS33" s="668"/>
      <c r="DT33" s="668"/>
      <c r="DU33" s="668"/>
      <c r="DV33" s="669"/>
      <c r="DW33" s="634">
        <v>39.799999999999997</v>
      </c>
      <c r="DX33" s="663"/>
      <c r="DY33" s="663"/>
      <c r="DZ33" s="663"/>
      <c r="EA33" s="663"/>
      <c r="EB33" s="663"/>
      <c r="EC33" s="664"/>
    </row>
    <row r="34" spans="2:133" ht="11.25" customHeight="1" x14ac:dyDescent="0.15">
      <c r="B34" s="626" t="s">
        <v>321</v>
      </c>
      <c r="C34" s="627"/>
      <c r="D34" s="627"/>
      <c r="E34" s="627"/>
      <c r="F34" s="627"/>
      <c r="G34" s="627"/>
      <c r="H34" s="627"/>
      <c r="I34" s="627"/>
      <c r="J34" s="627"/>
      <c r="K34" s="627"/>
      <c r="L34" s="627"/>
      <c r="M34" s="627"/>
      <c r="N34" s="627"/>
      <c r="O34" s="627"/>
      <c r="P34" s="627"/>
      <c r="Q34" s="628"/>
      <c r="R34" s="629">
        <v>786856</v>
      </c>
      <c r="S34" s="630"/>
      <c r="T34" s="630"/>
      <c r="U34" s="630"/>
      <c r="V34" s="630"/>
      <c r="W34" s="630"/>
      <c r="X34" s="630"/>
      <c r="Y34" s="631"/>
      <c r="Z34" s="632">
        <v>6.9</v>
      </c>
      <c r="AA34" s="632"/>
      <c r="AB34" s="632"/>
      <c r="AC34" s="632"/>
      <c r="AD34" s="633" t="s">
        <v>242</v>
      </c>
      <c r="AE34" s="633"/>
      <c r="AF34" s="633"/>
      <c r="AG34" s="633"/>
      <c r="AH34" s="633"/>
      <c r="AI34" s="633"/>
      <c r="AJ34" s="633"/>
      <c r="AK34" s="633"/>
      <c r="AL34" s="634" t="s">
        <v>144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1768528</v>
      </c>
      <c r="CS34" s="630"/>
      <c r="CT34" s="630"/>
      <c r="CU34" s="630"/>
      <c r="CV34" s="630"/>
      <c r="CW34" s="630"/>
      <c r="CX34" s="630"/>
      <c r="CY34" s="631"/>
      <c r="CZ34" s="634">
        <v>16.600000000000001</v>
      </c>
      <c r="DA34" s="663"/>
      <c r="DB34" s="663"/>
      <c r="DC34" s="670"/>
      <c r="DD34" s="638">
        <v>1155427</v>
      </c>
      <c r="DE34" s="630"/>
      <c r="DF34" s="630"/>
      <c r="DG34" s="630"/>
      <c r="DH34" s="630"/>
      <c r="DI34" s="630"/>
      <c r="DJ34" s="630"/>
      <c r="DK34" s="631"/>
      <c r="DL34" s="638">
        <v>847586</v>
      </c>
      <c r="DM34" s="630"/>
      <c r="DN34" s="630"/>
      <c r="DO34" s="630"/>
      <c r="DP34" s="630"/>
      <c r="DQ34" s="630"/>
      <c r="DR34" s="630"/>
      <c r="DS34" s="630"/>
      <c r="DT34" s="630"/>
      <c r="DU34" s="630"/>
      <c r="DV34" s="631"/>
      <c r="DW34" s="634">
        <v>17.2</v>
      </c>
      <c r="DX34" s="663"/>
      <c r="DY34" s="663"/>
      <c r="DZ34" s="663"/>
      <c r="EA34" s="663"/>
      <c r="EB34" s="663"/>
      <c r="EC34" s="664"/>
    </row>
    <row r="35" spans="2:133" ht="11.25" customHeight="1" x14ac:dyDescent="0.15">
      <c r="B35" s="626" t="s">
        <v>323</v>
      </c>
      <c r="C35" s="627"/>
      <c r="D35" s="627"/>
      <c r="E35" s="627"/>
      <c r="F35" s="627"/>
      <c r="G35" s="627"/>
      <c r="H35" s="627"/>
      <c r="I35" s="627"/>
      <c r="J35" s="627"/>
      <c r="K35" s="627"/>
      <c r="L35" s="627"/>
      <c r="M35" s="627"/>
      <c r="N35" s="627"/>
      <c r="O35" s="627"/>
      <c r="P35" s="627"/>
      <c r="Q35" s="628"/>
      <c r="R35" s="629">
        <v>5544</v>
      </c>
      <c r="S35" s="630"/>
      <c r="T35" s="630"/>
      <c r="U35" s="630"/>
      <c r="V35" s="630"/>
      <c r="W35" s="630"/>
      <c r="X35" s="630"/>
      <c r="Y35" s="631"/>
      <c r="Z35" s="632">
        <v>0</v>
      </c>
      <c r="AA35" s="632"/>
      <c r="AB35" s="632"/>
      <c r="AC35" s="632"/>
      <c r="AD35" s="633">
        <v>3888</v>
      </c>
      <c r="AE35" s="633"/>
      <c r="AF35" s="633"/>
      <c r="AG35" s="633"/>
      <c r="AH35" s="633"/>
      <c r="AI35" s="633"/>
      <c r="AJ35" s="633"/>
      <c r="AK35" s="633"/>
      <c r="AL35" s="634">
        <v>0.1</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36575</v>
      </c>
      <c r="CS35" s="668"/>
      <c r="CT35" s="668"/>
      <c r="CU35" s="668"/>
      <c r="CV35" s="668"/>
      <c r="CW35" s="668"/>
      <c r="CX35" s="668"/>
      <c r="CY35" s="669"/>
      <c r="CZ35" s="634">
        <v>0.3</v>
      </c>
      <c r="DA35" s="663"/>
      <c r="DB35" s="663"/>
      <c r="DC35" s="670"/>
      <c r="DD35" s="638">
        <v>23575</v>
      </c>
      <c r="DE35" s="668"/>
      <c r="DF35" s="668"/>
      <c r="DG35" s="668"/>
      <c r="DH35" s="668"/>
      <c r="DI35" s="668"/>
      <c r="DJ35" s="668"/>
      <c r="DK35" s="669"/>
      <c r="DL35" s="638">
        <v>12581</v>
      </c>
      <c r="DM35" s="668"/>
      <c r="DN35" s="668"/>
      <c r="DO35" s="668"/>
      <c r="DP35" s="668"/>
      <c r="DQ35" s="668"/>
      <c r="DR35" s="668"/>
      <c r="DS35" s="668"/>
      <c r="DT35" s="668"/>
      <c r="DU35" s="668"/>
      <c r="DV35" s="669"/>
      <c r="DW35" s="634">
        <v>0.3</v>
      </c>
      <c r="DX35" s="663"/>
      <c r="DY35" s="663"/>
      <c r="DZ35" s="663"/>
      <c r="EA35" s="663"/>
      <c r="EB35" s="663"/>
      <c r="EC35" s="664"/>
    </row>
    <row r="36" spans="2:133" ht="11.25" customHeight="1" x14ac:dyDescent="0.15">
      <c r="B36" s="626" t="s">
        <v>327</v>
      </c>
      <c r="C36" s="627"/>
      <c r="D36" s="627"/>
      <c r="E36" s="627"/>
      <c r="F36" s="627"/>
      <c r="G36" s="627"/>
      <c r="H36" s="627"/>
      <c r="I36" s="627"/>
      <c r="J36" s="627"/>
      <c r="K36" s="627"/>
      <c r="L36" s="627"/>
      <c r="M36" s="627"/>
      <c r="N36" s="627"/>
      <c r="O36" s="627"/>
      <c r="P36" s="627"/>
      <c r="Q36" s="628"/>
      <c r="R36" s="629">
        <v>667402</v>
      </c>
      <c r="S36" s="630"/>
      <c r="T36" s="630"/>
      <c r="U36" s="630"/>
      <c r="V36" s="630"/>
      <c r="W36" s="630"/>
      <c r="X36" s="630"/>
      <c r="Y36" s="631"/>
      <c r="Z36" s="632">
        <v>5.9</v>
      </c>
      <c r="AA36" s="632"/>
      <c r="AB36" s="632"/>
      <c r="AC36" s="632"/>
      <c r="AD36" s="633" t="s">
        <v>242</v>
      </c>
      <c r="AE36" s="633"/>
      <c r="AF36" s="633"/>
      <c r="AG36" s="633"/>
      <c r="AH36" s="633"/>
      <c r="AI36" s="633"/>
      <c r="AJ36" s="633"/>
      <c r="AK36" s="633"/>
      <c r="AL36" s="634" t="s">
        <v>242</v>
      </c>
      <c r="AM36" s="635"/>
      <c r="AN36" s="635"/>
      <c r="AO36" s="636"/>
      <c r="AP36" s="221"/>
      <c r="AQ36" s="703" t="s">
        <v>328</v>
      </c>
      <c r="AR36" s="704"/>
      <c r="AS36" s="704"/>
      <c r="AT36" s="704"/>
      <c r="AU36" s="704"/>
      <c r="AV36" s="704"/>
      <c r="AW36" s="704"/>
      <c r="AX36" s="704"/>
      <c r="AY36" s="705"/>
      <c r="AZ36" s="618">
        <v>906359</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288851</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897087</v>
      </c>
      <c r="CS36" s="630"/>
      <c r="CT36" s="630"/>
      <c r="CU36" s="630"/>
      <c r="CV36" s="630"/>
      <c r="CW36" s="630"/>
      <c r="CX36" s="630"/>
      <c r="CY36" s="631"/>
      <c r="CZ36" s="634">
        <v>8.4</v>
      </c>
      <c r="DA36" s="663"/>
      <c r="DB36" s="663"/>
      <c r="DC36" s="670"/>
      <c r="DD36" s="638">
        <v>665742</v>
      </c>
      <c r="DE36" s="630"/>
      <c r="DF36" s="630"/>
      <c r="DG36" s="630"/>
      <c r="DH36" s="630"/>
      <c r="DI36" s="630"/>
      <c r="DJ36" s="630"/>
      <c r="DK36" s="631"/>
      <c r="DL36" s="638">
        <v>441078</v>
      </c>
      <c r="DM36" s="630"/>
      <c r="DN36" s="630"/>
      <c r="DO36" s="630"/>
      <c r="DP36" s="630"/>
      <c r="DQ36" s="630"/>
      <c r="DR36" s="630"/>
      <c r="DS36" s="630"/>
      <c r="DT36" s="630"/>
      <c r="DU36" s="630"/>
      <c r="DV36" s="631"/>
      <c r="DW36" s="634">
        <v>8.9</v>
      </c>
      <c r="DX36" s="663"/>
      <c r="DY36" s="663"/>
      <c r="DZ36" s="663"/>
      <c r="EA36" s="663"/>
      <c r="EB36" s="663"/>
      <c r="EC36" s="664"/>
    </row>
    <row r="37" spans="2:133" ht="11.25" customHeight="1" x14ac:dyDescent="0.15">
      <c r="B37" s="626" t="s">
        <v>331</v>
      </c>
      <c r="C37" s="627"/>
      <c r="D37" s="627"/>
      <c r="E37" s="627"/>
      <c r="F37" s="627"/>
      <c r="G37" s="627"/>
      <c r="H37" s="627"/>
      <c r="I37" s="627"/>
      <c r="J37" s="627"/>
      <c r="K37" s="627"/>
      <c r="L37" s="627"/>
      <c r="M37" s="627"/>
      <c r="N37" s="627"/>
      <c r="O37" s="627"/>
      <c r="P37" s="627"/>
      <c r="Q37" s="628"/>
      <c r="R37" s="629">
        <v>977590</v>
      </c>
      <c r="S37" s="630"/>
      <c r="T37" s="630"/>
      <c r="U37" s="630"/>
      <c r="V37" s="630"/>
      <c r="W37" s="630"/>
      <c r="X37" s="630"/>
      <c r="Y37" s="631"/>
      <c r="Z37" s="632">
        <v>8.6</v>
      </c>
      <c r="AA37" s="632"/>
      <c r="AB37" s="632"/>
      <c r="AC37" s="632"/>
      <c r="AD37" s="633" t="s">
        <v>242</v>
      </c>
      <c r="AE37" s="633"/>
      <c r="AF37" s="633"/>
      <c r="AG37" s="633"/>
      <c r="AH37" s="633"/>
      <c r="AI37" s="633"/>
      <c r="AJ37" s="633"/>
      <c r="AK37" s="633"/>
      <c r="AL37" s="634" t="s">
        <v>144</v>
      </c>
      <c r="AM37" s="635"/>
      <c r="AN37" s="635"/>
      <c r="AO37" s="636"/>
      <c r="AQ37" s="707" t="s">
        <v>332</v>
      </c>
      <c r="AR37" s="708"/>
      <c r="AS37" s="708"/>
      <c r="AT37" s="708"/>
      <c r="AU37" s="708"/>
      <c r="AV37" s="708"/>
      <c r="AW37" s="708"/>
      <c r="AX37" s="708"/>
      <c r="AY37" s="709"/>
      <c r="AZ37" s="629">
        <v>19006</v>
      </c>
      <c r="BA37" s="630"/>
      <c r="BB37" s="630"/>
      <c r="BC37" s="630"/>
      <c r="BD37" s="668"/>
      <c r="BE37" s="668"/>
      <c r="BF37" s="696"/>
      <c r="BG37" s="644" t="s">
        <v>333</v>
      </c>
      <c r="BH37" s="645"/>
      <c r="BI37" s="645"/>
      <c r="BJ37" s="645"/>
      <c r="BK37" s="645"/>
      <c r="BL37" s="645"/>
      <c r="BM37" s="645"/>
      <c r="BN37" s="645"/>
      <c r="BO37" s="645"/>
      <c r="BP37" s="645"/>
      <c r="BQ37" s="645"/>
      <c r="BR37" s="645"/>
      <c r="BS37" s="645"/>
      <c r="BT37" s="645"/>
      <c r="BU37" s="646"/>
      <c r="BV37" s="629">
        <v>288851</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126461</v>
      </c>
      <c r="CS37" s="668"/>
      <c r="CT37" s="668"/>
      <c r="CU37" s="668"/>
      <c r="CV37" s="668"/>
      <c r="CW37" s="668"/>
      <c r="CX37" s="668"/>
      <c r="CY37" s="669"/>
      <c r="CZ37" s="634">
        <v>1.2</v>
      </c>
      <c r="DA37" s="663"/>
      <c r="DB37" s="663"/>
      <c r="DC37" s="670"/>
      <c r="DD37" s="638">
        <v>77161</v>
      </c>
      <c r="DE37" s="668"/>
      <c r="DF37" s="668"/>
      <c r="DG37" s="668"/>
      <c r="DH37" s="668"/>
      <c r="DI37" s="668"/>
      <c r="DJ37" s="668"/>
      <c r="DK37" s="669"/>
      <c r="DL37" s="638">
        <v>76415</v>
      </c>
      <c r="DM37" s="668"/>
      <c r="DN37" s="668"/>
      <c r="DO37" s="668"/>
      <c r="DP37" s="668"/>
      <c r="DQ37" s="668"/>
      <c r="DR37" s="668"/>
      <c r="DS37" s="668"/>
      <c r="DT37" s="668"/>
      <c r="DU37" s="668"/>
      <c r="DV37" s="669"/>
      <c r="DW37" s="634">
        <v>1.5</v>
      </c>
      <c r="DX37" s="663"/>
      <c r="DY37" s="663"/>
      <c r="DZ37" s="663"/>
      <c r="EA37" s="663"/>
      <c r="EB37" s="663"/>
      <c r="EC37" s="664"/>
    </row>
    <row r="38" spans="2:133" ht="11.25" customHeight="1" x14ac:dyDescent="0.15">
      <c r="B38" s="626" t="s">
        <v>335</v>
      </c>
      <c r="C38" s="627"/>
      <c r="D38" s="627"/>
      <c r="E38" s="627"/>
      <c r="F38" s="627"/>
      <c r="G38" s="627"/>
      <c r="H38" s="627"/>
      <c r="I38" s="627"/>
      <c r="J38" s="627"/>
      <c r="K38" s="627"/>
      <c r="L38" s="627"/>
      <c r="M38" s="627"/>
      <c r="N38" s="627"/>
      <c r="O38" s="627"/>
      <c r="P38" s="627"/>
      <c r="Q38" s="628"/>
      <c r="R38" s="629">
        <v>969701</v>
      </c>
      <c r="S38" s="630"/>
      <c r="T38" s="630"/>
      <c r="U38" s="630"/>
      <c r="V38" s="630"/>
      <c r="W38" s="630"/>
      <c r="X38" s="630"/>
      <c r="Y38" s="631"/>
      <c r="Z38" s="632">
        <v>8.5</v>
      </c>
      <c r="AA38" s="632"/>
      <c r="AB38" s="632"/>
      <c r="AC38" s="632"/>
      <c r="AD38" s="633" t="s">
        <v>242</v>
      </c>
      <c r="AE38" s="633"/>
      <c r="AF38" s="633"/>
      <c r="AG38" s="633"/>
      <c r="AH38" s="633"/>
      <c r="AI38" s="633"/>
      <c r="AJ38" s="633"/>
      <c r="AK38" s="633"/>
      <c r="AL38" s="634" t="s">
        <v>144</v>
      </c>
      <c r="AM38" s="635"/>
      <c r="AN38" s="635"/>
      <c r="AO38" s="636"/>
      <c r="AQ38" s="707" t="s">
        <v>336</v>
      </c>
      <c r="AR38" s="708"/>
      <c r="AS38" s="708"/>
      <c r="AT38" s="708"/>
      <c r="AU38" s="708"/>
      <c r="AV38" s="708"/>
      <c r="AW38" s="708"/>
      <c r="AX38" s="708"/>
      <c r="AY38" s="709"/>
      <c r="AZ38" s="629">
        <v>7401</v>
      </c>
      <c r="BA38" s="630"/>
      <c r="BB38" s="630"/>
      <c r="BC38" s="630"/>
      <c r="BD38" s="668"/>
      <c r="BE38" s="668"/>
      <c r="BF38" s="696"/>
      <c r="BG38" s="644" t="s">
        <v>337</v>
      </c>
      <c r="BH38" s="645"/>
      <c r="BI38" s="645"/>
      <c r="BJ38" s="645"/>
      <c r="BK38" s="645"/>
      <c r="BL38" s="645"/>
      <c r="BM38" s="645"/>
      <c r="BN38" s="645"/>
      <c r="BO38" s="645"/>
      <c r="BP38" s="645"/>
      <c r="BQ38" s="645"/>
      <c r="BR38" s="645"/>
      <c r="BS38" s="645"/>
      <c r="BT38" s="645"/>
      <c r="BU38" s="646"/>
      <c r="BV38" s="629">
        <v>2612</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887353</v>
      </c>
      <c r="CS38" s="630"/>
      <c r="CT38" s="630"/>
      <c r="CU38" s="630"/>
      <c r="CV38" s="630"/>
      <c r="CW38" s="630"/>
      <c r="CX38" s="630"/>
      <c r="CY38" s="631"/>
      <c r="CZ38" s="634">
        <v>8.3000000000000007</v>
      </c>
      <c r="DA38" s="663"/>
      <c r="DB38" s="663"/>
      <c r="DC38" s="670"/>
      <c r="DD38" s="638">
        <v>706788</v>
      </c>
      <c r="DE38" s="630"/>
      <c r="DF38" s="630"/>
      <c r="DG38" s="630"/>
      <c r="DH38" s="630"/>
      <c r="DI38" s="630"/>
      <c r="DJ38" s="630"/>
      <c r="DK38" s="631"/>
      <c r="DL38" s="638">
        <v>664905</v>
      </c>
      <c r="DM38" s="630"/>
      <c r="DN38" s="630"/>
      <c r="DO38" s="630"/>
      <c r="DP38" s="630"/>
      <c r="DQ38" s="630"/>
      <c r="DR38" s="630"/>
      <c r="DS38" s="630"/>
      <c r="DT38" s="630"/>
      <c r="DU38" s="630"/>
      <c r="DV38" s="631"/>
      <c r="DW38" s="634">
        <v>13.5</v>
      </c>
      <c r="DX38" s="663"/>
      <c r="DY38" s="663"/>
      <c r="DZ38" s="663"/>
      <c r="EA38" s="663"/>
      <c r="EB38" s="663"/>
      <c r="EC38" s="664"/>
    </row>
    <row r="39" spans="2:133" ht="11.25" customHeight="1" x14ac:dyDescent="0.15">
      <c r="B39" s="626" t="s">
        <v>339</v>
      </c>
      <c r="C39" s="627"/>
      <c r="D39" s="627"/>
      <c r="E39" s="627"/>
      <c r="F39" s="627"/>
      <c r="G39" s="627"/>
      <c r="H39" s="627"/>
      <c r="I39" s="627"/>
      <c r="J39" s="627"/>
      <c r="K39" s="627"/>
      <c r="L39" s="627"/>
      <c r="M39" s="627"/>
      <c r="N39" s="627"/>
      <c r="O39" s="627"/>
      <c r="P39" s="627"/>
      <c r="Q39" s="628"/>
      <c r="R39" s="629">
        <v>134850</v>
      </c>
      <c r="S39" s="630"/>
      <c r="T39" s="630"/>
      <c r="U39" s="630"/>
      <c r="V39" s="630"/>
      <c r="W39" s="630"/>
      <c r="X39" s="630"/>
      <c r="Y39" s="631"/>
      <c r="Z39" s="632">
        <v>1.2</v>
      </c>
      <c r="AA39" s="632"/>
      <c r="AB39" s="632"/>
      <c r="AC39" s="632"/>
      <c r="AD39" s="633">
        <v>627</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t="s">
        <v>242</v>
      </c>
      <c r="BA39" s="630"/>
      <c r="BB39" s="630"/>
      <c r="BC39" s="630"/>
      <c r="BD39" s="668"/>
      <c r="BE39" s="668"/>
      <c r="BF39" s="696"/>
      <c r="BG39" s="644" t="s">
        <v>341</v>
      </c>
      <c r="BH39" s="645"/>
      <c r="BI39" s="645"/>
      <c r="BJ39" s="645"/>
      <c r="BK39" s="645"/>
      <c r="BL39" s="645"/>
      <c r="BM39" s="645"/>
      <c r="BN39" s="645"/>
      <c r="BO39" s="645"/>
      <c r="BP39" s="645"/>
      <c r="BQ39" s="645"/>
      <c r="BR39" s="645"/>
      <c r="BS39" s="645"/>
      <c r="BT39" s="645"/>
      <c r="BU39" s="646"/>
      <c r="BV39" s="629">
        <v>4045</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1491476</v>
      </c>
      <c r="CS39" s="668"/>
      <c r="CT39" s="668"/>
      <c r="CU39" s="668"/>
      <c r="CV39" s="668"/>
      <c r="CW39" s="668"/>
      <c r="CX39" s="668"/>
      <c r="CY39" s="669"/>
      <c r="CZ39" s="634">
        <v>14</v>
      </c>
      <c r="DA39" s="663"/>
      <c r="DB39" s="663"/>
      <c r="DC39" s="670"/>
      <c r="DD39" s="638">
        <v>1102628</v>
      </c>
      <c r="DE39" s="668"/>
      <c r="DF39" s="668"/>
      <c r="DG39" s="668"/>
      <c r="DH39" s="668"/>
      <c r="DI39" s="668"/>
      <c r="DJ39" s="668"/>
      <c r="DK39" s="669"/>
      <c r="DL39" s="638" t="s">
        <v>144</v>
      </c>
      <c r="DM39" s="668"/>
      <c r="DN39" s="668"/>
      <c r="DO39" s="668"/>
      <c r="DP39" s="668"/>
      <c r="DQ39" s="668"/>
      <c r="DR39" s="668"/>
      <c r="DS39" s="668"/>
      <c r="DT39" s="668"/>
      <c r="DU39" s="668"/>
      <c r="DV39" s="669"/>
      <c r="DW39" s="634" t="s">
        <v>143</v>
      </c>
      <c r="DX39" s="663"/>
      <c r="DY39" s="663"/>
      <c r="DZ39" s="663"/>
      <c r="EA39" s="663"/>
      <c r="EB39" s="663"/>
      <c r="EC39" s="664"/>
    </row>
    <row r="40" spans="2:133" ht="11.25" customHeight="1" x14ac:dyDescent="0.15">
      <c r="B40" s="626" t="s">
        <v>343</v>
      </c>
      <c r="C40" s="627"/>
      <c r="D40" s="627"/>
      <c r="E40" s="627"/>
      <c r="F40" s="627"/>
      <c r="G40" s="627"/>
      <c r="H40" s="627"/>
      <c r="I40" s="627"/>
      <c r="J40" s="627"/>
      <c r="K40" s="627"/>
      <c r="L40" s="627"/>
      <c r="M40" s="627"/>
      <c r="N40" s="627"/>
      <c r="O40" s="627"/>
      <c r="P40" s="627"/>
      <c r="Q40" s="628"/>
      <c r="R40" s="629">
        <v>695672</v>
      </c>
      <c r="S40" s="630"/>
      <c r="T40" s="630"/>
      <c r="U40" s="630"/>
      <c r="V40" s="630"/>
      <c r="W40" s="630"/>
      <c r="X40" s="630"/>
      <c r="Y40" s="631"/>
      <c r="Z40" s="632">
        <v>6.1</v>
      </c>
      <c r="AA40" s="632"/>
      <c r="AB40" s="632"/>
      <c r="AC40" s="632"/>
      <c r="AD40" s="633" t="s">
        <v>144</v>
      </c>
      <c r="AE40" s="633"/>
      <c r="AF40" s="633"/>
      <c r="AG40" s="633"/>
      <c r="AH40" s="633"/>
      <c r="AI40" s="633"/>
      <c r="AJ40" s="633"/>
      <c r="AK40" s="633"/>
      <c r="AL40" s="634" t="s">
        <v>144</v>
      </c>
      <c r="AM40" s="635"/>
      <c r="AN40" s="635"/>
      <c r="AO40" s="636"/>
      <c r="AQ40" s="707" t="s">
        <v>344</v>
      </c>
      <c r="AR40" s="708"/>
      <c r="AS40" s="708"/>
      <c r="AT40" s="708"/>
      <c r="AU40" s="708"/>
      <c r="AV40" s="708"/>
      <c r="AW40" s="708"/>
      <c r="AX40" s="708"/>
      <c r="AY40" s="709"/>
      <c r="AZ40" s="629" t="s">
        <v>144</v>
      </c>
      <c r="BA40" s="630"/>
      <c r="BB40" s="630"/>
      <c r="BC40" s="630"/>
      <c r="BD40" s="668"/>
      <c r="BE40" s="668"/>
      <c r="BF40" s="696"/>
      <c r="BG40" s="710" t="s">
        <v>345</v>
      </c>
      <c r="BH40" s="711"/>
      <c r="BI40" s="711"/>
      <c r="BJ40" s="711"/>
      <c r="BK40" s="711"/>
      <c r="BL40" s="222"/>
      <c r="BM40" s="645" t="s">
        <v>346</v>
      </c>
      <c r="BN40" s="645"/>
      <c r="BO40" s="645"/>
      <c r="BP40" s="645"/>
      <c r="BQ40" s="645"/>
      <c r="BR40" s="645"/>
      <c r="BS40" s="645"/>
      <c r="BT40" s="645"/>
      <c r="BU40" s="646"/>
      <c r="BV40" s="629">
        <v>95</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75960</v>
      </c>
      <c r="CS40" s="630"/>
      <c r="CT40" s="630"/>
      <c r="CU40" s="630"/>
      <c r="CV40" s="630"/>
      <c r="CW40" s="630"/>
      <c r="CX40" s="630"/>
      <c r="CY40" s="631"/>
      <c r="CZ40" s="634">
        <v>0.7</v>
      </c>
      <c r="DA40" s="663"/>
      <c r="DB40" s="663"/>
      <c r="DC40" s="670"/>
      <c r="DD40" s="638">
        <v>63</v>
      </c>
      <c r="DE40" s="630"/>
      <c r="DF40" s="630"/>
      <c r="DG40" s="630"/>
      <c r="DH40" s="630"/>
      <c r="DI40" s="630"/>
      <c r="DJ40" s="630"/>
      <c r="DK40" s="631"/>
      <c r="DL40" s="638">
        <v>63</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242</v>
      </c>
      <c r="S41" s="630"/>
      <c r="T41" s="630"/>
      <c r="U41" s="630"/>
      <c r="V41" s="630"/>
      <c r="W41" s="630"/>
      <c r="X41" s="630"/>
      <c r="Y41" s="631"/>
      <c r="Z41" s="632" t="s">
        <v>242</v>
      </c>
      <c r="AA41" s="632"/>
      <c r="AB41" s="632"/>
      <c r="AC41" s="632"/>
      <c r="AD41" s="633" t="s">
        <v>242</v>
      </c>
      <c r="AE41" s="633"/>
      <c r="AF41" s="633"/>
      <c r="AG41" s="633"/>
      <c r="AH41" s="633"/>
      <c r="AI41" s="633"/>
      <c r="AJ41" s="633"/>
      <c r="AK41" s="633"/>
      <c r="AL41" s="634" t="s">
        <v>144</v>
      </c>
      <c r="AM41" s="635"/>
      <c r="AN41" s="635"/>
      <c r="AO41" s="636"/>
      <c r="AQ41" s="707" t="s">
        <v>349</v>
      </c>
      <c r="AR41" s="708"/>
      <c r="AS41" s="708"/>
      <c r="AT41" s="708"/>
      <c r="AU41" s="708"/>
      <c r="AV41" s="708"/>
      <c r="AW41" s="708"/>
      <c r="AX41" s="708"/>
      <c r="AY41" s="709"/>
      <c r="AZ41" s="629">
        <v>220765</v>
      </c>
      <c r="BA41" s="630"/>
      <c r="BB41" s="630"/>
      <c r="BC41" s="630"/>
      <c r="BD41" s="668"/>
      <c r="BE41" s="668"/>
      <c r="BF41" s="696"/>
      <c r="BG41" s="710"/>
      <c r="BH41" s="711"/>
      <c r="BI41" s="711"/>
      <c r="BJ41" s="711"/>
      <c r="BK41" s="711"/>
      <c r="BL41" s="222"/>
      <c r="BM41" s="645" t="s">
        <v>350</v>
      </c>
      <c r="BN41" s="645"/>
      <c r="BO41" s="645"/>
      <c r="BP41" s="645"/>
      <c r="BQ41" s="645"/>
      <c r="BR41" s="645"/>
      <c r="BS41" s="645"/>
      <c r="BT41" s="645"/>
      <c r="BU41" s="646"/>
      <c r="BV41" s="629" t="s">
        <v>143</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242</v>
      </c>
      <c r="CS41" s="668"/>
      <c r="CT41" s="668"/>
      <c r="CU41" s="668"/>
      <c r="CV41" s="668"/>
      <c r="CW41" s="668"/>
      <c r="CX41" s="668"/>
      <c r="CY41" s="669"/>
      <c r="CZ41" s="634" t="s">
        <v>242</v>
      </c>
      <c r="DA41" s="663"/>
      <c r="DB41" s="663"/>
      <c r="DC41" s="670"/>
      <c r="DD41" s="638" t="s">
        <v>144</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242</v>
      </c>
      <c r="S42" s="630"/>
      <c r="T42" s="630"/>
      <c r="U42" s="630"/>
      <c r="V42" s="630"/>
      <c r="W42" s="630"/>
      <c r="X42" s="630"/>
      <c r="Y42" s="631"/>
      <c r="Z42" s="632" t="s">
        <v>144</v>
      </c>
      <c r="AA42" s="632"/>
      <c r="AB42" s="632"/>
      <c r="AC42" s="632"/>
      <c r="AD42" s="633" t="s">
        <v>143</v>
      </c>
      <c r="AE42" s="633"/>
      <c r="AF42" s="633"/>
      <c r="AG42" s="633"/>
      <c r="AH42" s="633"/>
      <c r="AI42" s="633"/>
      <c r="AJ42" s="633"/>
      <c r="AK42" s="633"/>
      <c r="AL42" s="634" t="s">
        <v>144</v>
      </c>
      <c r="AM42" s="635"/>
      <c r="AN42" s="635"/>
      <c r="AO42" s="636"/>
      <c r="AQ42" s="714" t="s">
        <v>353</v>
      </c>
      <c r="AR42" s="715"/>
      <c r="AS42" s="715"/>
      <c r="AT42" s="715"/>
      <c r="AU42" s="715"/>
      <c r="AV42" s="715"/>
      <c r="AW42" s="715"/>
      <c r="AX42" s="715"/>
      <c r="AY42" s="716"/>
      <c r="AZ42" s="723">
        <v>659187</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405</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1304934</v>
      </c>
      <c r="CS42" s="668"/>
      <c r="CT42" s="668"/>
      <c r="CU42" s="668"/>
      <c r="CV42" s="668"/>
      <c r="CW42" s="668"/>
      <c r="CX42" s="668"/>
      <c r="CY42" s="669"/>
      <c r="CZ42" s="634">
        <v>12.2</v>
      </c>
      <c r="DA42" s="663"/>
      <c r="DB42" s="663"/>
      <c r="DC42" s="670"/>
      <c r="DD42" s="638">
        <v>287695</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356</v>
      </c>
      <c r="C43" s="627"/>
      <c r="D43" s="627"/>
      <c r="E43" s="627"/>
      <c r="F43" s="627"/>
      <c r="G43" s="627"/>
      <c r="H43" s="627"/>
      <c r="I43" s="627"/>
      <c r="J43" s="627"/>
      <c r="K43" s="627"/>
      <c r="L43" s="627"/>
      <c r="M43" s="627"/>
      <c r="N43" s="627"/>
      <c r="O43" s="627"/>
      <c r="P43" s="627"/>
      <c r="Q43" s="628"/>
      <c r="R43" s="629">
        <v>206672</v>
      </c>
      <c r="S43" s="630"/>
      <c r="T43" s="630"/>
      <c r="U43" s="630"/>
      <c r="V43" s="630"/>
      <c r="W43" s="630"/>
      <c r="X43" s="630"/>
      <c r="Y43" s="631"/>
      <c r="Z43" s="632">
        <v>1.8</v>
      </c>
      <c r="AA43" s="632"/>
      <c r="AB43" s="632"/>
      <c r="AC43" s="632"/>
      <c r="AD43" s="633" t="s">
        <v>144</v>
      </c>
      <c r="AE43" s="633"/>
      <c r="AF43" s="633"/>
      <c r="AG43" s="633"/>
      <c r="AH43" s="633"/>
      <c r="AI43" s="633"/>
      <c r="AJ43" s="633"/>
      <c r="AK43" s="633"/>
      <c r="AL43" s="634" t="s">
        <v>242</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34830</v>
      </c>
      <c r="CS43" s="668"/>
      <c r="CT43" s="668"/>
      <c r="CU43" s="668"/>
      <c r="CV43" s="668"/>
      <c r="CW43" s="668"/>
      <c r="CX43" s="668"/>
      <c r="CY43" s="669"/>
      <c r="CZ43" s="634">
        <v>0.3</v>
      </c>
      <c r="DA43" s="663"/>
      <c r="DB43" s="663"/>
      <c r="DC43" s="670"/>
      <c r="DD43" s="638">
        <v>34830</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358</v>
      </c>
      <c r="C44" s="674"/>
      <c r="D44" s="674"/>
      <c r="E44" s="674"/>
      <c r="F44" s="674"/>
      <c r="G44" s="674"/>
      <c r="H44" s="674"/>
      <c r="I44" s="674"/>
      <c r="J44" s="674"/>
      <c r="K44" s="674"/>
      <c r="L44" s="674"/>
      <c r="M44" s="674"/>
      <c r="N44" s="674"/>
      <c r="O44" s="674"/>
      <c r="P44" s="674"/>
      <c r="Q44" s="675"/>
      <c r="R44" s="723">
        <v>11370552</v>
      </c>
      <c r="S44" s="724"/>
      <c r="T44" s="724"/>
      <c r="U44" s="724"/>
      <c r="V44" s="724"/>
      <c r="W44" s="724"/>
      <c r="X44" s="724"/>
      <c r="Y44" s="725"/>
      <c r="Z44" s="726">
        <v>100</v>
      </c>
      <c r="AA44" s="726"/>
      <c r="AB44" s="726"/>
      <c r="AC44" s="726"/>
      <c r="AD44" s="727">
        <v>4733495</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1291174</v>
      </c>
      <c r="CS44" s="630"/>
      <c r="CT44" s="630"/>
      <c r="CU44" s="630"/>
      <c r="CV44" s="630"/>
      <c r="CW44" s="630"/>
      <c r="CX44" s="630"/>
      <c r="CY44" s="631"/>
      <c r="CZ44" s="634">
        <v>12.1</v>
      </c>
      <c r="DA44" s="635"/>
      <c r="DB44" s="635"/>
      <c r="DC44" s="647"/>
      <c r="DD44" s="638">
        <v>281573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512280</v>
      </c>
      <c r="CS45" s="668"/>
      <c r="CT45" s="668"/>
      <c r="CU45" s="668"/>
      <c r="CV45" s="668"/>
      <c r="CW45" s="668"/>
      <c r="CX45" s="668"/>
      <c r="CY45" s="669"/>
      <c r="CZ45" s="634">
        <v>4.8</v>
      </c>
      <c r="DA45" s="663"/>
      <c r="DB45" s="663"/>
      <c r="DC45" s="670"/>
      <c r="DD45" s="638">
        <v>73915</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747294</v>
      </c>
      <c r="CS46" s="630"/>
      <c r="CT46" s="630"/>
      <c r="CU46" s="630"/>
      <c r="CV46" s="630"/>
      <c r="CW46" s="630"/>
      <c r="CX46" s="630"/>
      <c r="CY46" s="631"/>
      <c r="CZ46" s="634">
        <v>7</v>
      </c>
      <c r="DA46" s="635"/>
      <c r="DB46" s="635"/>
      <c r="DC46" s="647"/>
      <c r="DD46" s="638">
        <v>205558</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13760</v>
      </c>
      <c r="CS47" s="668"/>
      <c r="CT47" s="668"/>
      <c r="CU47" s="668"/>
      <c r="CV47" s="668"/>
      <c r="CW47" s="668"/>
      <c r="CX47" s="668"/>
      <c r="CY47" s="669"/>
      <c r="CZ47" s="634">
        <v>0.1</v>
      </c>
      <c r="DA47" s="663"/>
      <c r="DB47" s="663"/>
      <c r="DC47" s="670"/>
      <c r="DD47" s="638">
        <v>6122</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242</v>
      </c>
      <c r="CS48" s="630"/>
      <c r="CT48" s="630"/>
      <c r="CU48" s="630"/>
      <c r="CV48" s="630"/>
      <c r="CW48" s="630"/>
      <c r="CX48" s="630"/>
      <c r="CY48" s="631"/>
      <c r="CZ48" s="634" t="s">
        <v>242</v>
      </c>
      <c r="DA48" s="635"/>
      <c r="DB48" s="635"/>
      <c r="DC48" s="647"/>
      <c r="DD48" s="638" t="s">
        <v>144</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10653973</v>
      </c>
      <c r="CS49" s="700"/>
      <c r="CT49" s="700"/>
      <c r="CU49" s="700"/>
      <c r="CV49" s="700"/>
      <c r="CW49" s="700"/>
      <c r="CX49" s="700"/>
      <c r="CY49" s="737"/>
      <c r="CZ49" s="728">
        <v>100</v>
      </c>
      <c r="DA49" s="738"/>
      <c r="DB49" s="738"/>
      <c r="DC49" s="739"/>
      <c r="DD49" s="740">
        <v>6154492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BBiLFzejokbMT1l12blK3BBECahLVymZu0n4LBnt74y6h+V8oN/L1FwP+kDX40DN9CtS0JNuF/MBvfGQT3hqg==" saltValue="VjiJqQ8R4txwDu5I01dHO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11371</v>
      </c>
      <c r="R7" s="781"/>
      <c r="S7" s="781"/>
      <c r="T7" s="781"/>
      <c r="U7" s="781"/>
      <c r="V7" s="781">
        <v>10654</v>
      </c>
      <c r="W7" s="781"/>
      <c r="X7" s="781"/>
      <c r="Y7" s="781"/>
      <c r="Z7" s="781"/>
      <c r="AA7" s="781">
        <v>717</v>
      </c>
      <c r="AB7" s="781"/>
      <c r="AC7" s="781"/>
      <c r="AD7" s="781"/>
      <c r="AE7" s="782"/>
      <c r="AF7" s="783">
        <v>537</v>
      </c>
      <c r="AG7" s="784"/>
      <c r="AH7" s="784"/>
      <c r="AI7" s="784"/>
      <c r="AJ7" s="785"/>
      <c r="AK7" s="786">
        <v>978</v>
      </c>
      <c r="AL7" s="787"/>
      <c r="AM7" s="787"/>
      <c r="AN7" s="787"/>
      <c r="AO7" s="787"/>
      <c r="AP7" s="787">
        <v>7613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592</v>
      </c>
      <c r="BT7" s="775"/>
      <c r="BU7" s="775"/>
      <c r="BV7" s="775"/>
      <c r="BW7" s="775"/>
      <c r="BX7" s="775"/>
      <c r="BY7" s="775"/>
      <c r="BZ7" s="775"/>
      <c r="CA7" s="775"/>
      <c r="CB7" s="775"/>
      <c r="CC7" s="775"/>
      <c r="CD7" s="775"/>
      <c r="CE7" s="775"/>
      <c r="CF7" s="775"/>
      <c r="CG7" s="790"/>
      <c r="CH7" s="771">
        <v>2</v>
      </c>
      <c r="CI7" s="772"/>
      <c r="CJ7" s="772"/>
      <c r="CK7" s="772"/>
      <c r="CL7" s="773"/>
      <c r="CM7" s="771">
        <v>49</v>
      </c>
      <c r="CN7" s="772"/>
      <c r="CO7" s="772"/>
      <c r="CP7" s="772"/>
      <c r="CQ7" s="773"/>
      <c r="CR7" s="771">
        <v>30</v>
      </c>
      <c r="CS7" s="772"/>
      <c r="CT7" s="772"/>
      <c r="CU7" s="772"/>
      <c r="CV7" s="773"/>
      <c r="CW7" s="771" t="s">
        <v>593</v>
      </c>
      <c r="CX7" s="772"/>
      <c r="CY7" s="772"/>
      <c r="CZ7" s="772"/>
      <c r="DA7" s="773"/>
      <c r="DB7" s="771" t="s">
        <v>576</v>
      </c>
      <c r="DC7" s="772"/>
      <c r="DD7" s="772"/>
      <c r="DE7" s="772"/>
      <c r="DF7" s="773"/>
      <c r="DG7" s="771" t="s">
        <v>579</v>
      </c>
      <c r="DH7" s="772"/>
      <c r="DI7" s="772"/>
      <c r="DJ7" s="772"/>
      <c r="DK7" s="773"/>
      <c r="DL7" s="771" t="s">
        <v>594</v>
      </c>
      <c r="DM7" s="772"/>
      <c r="DN7" s="772"/>
      <c r="DO7" s="772"/>
      <c r="DP7" s="773"/>
      <c r="DQ7" s="771" t="s">
        <v>594</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595</v>
      </c>
      <c r="BT8" s="802"/>
      <c r="BU8" s="802"/>
      <c r="BV8" s="802"/>
      <c r="BW8" s="802"/>
      <c r="BX8" s="802"/>
      <c r="BY8" s="802"/>
      <c r="BZ8" s="802"/>
      <c r="CA8" s="802"/>
      <c r="CB8" s="802"/>
      <c r="CC8" s="802"/>
      <c r="CD8" s="802"/>
      <c r="CE8" s="802"/>
      <c r="CF8" s="802"/>
      <c r="CG8" s="803"/>
      <c r="CH8" s="804">
        <v>28</v>
      </c>
      <c r="CI8" s="805"/>
      <c r="CJ8" s="805"/>
      <c r="CK8" s="805"/>
      <c r="CL8" s="806"/>
      <c r="CM8" s="804">
        <v>-11303</v>
      </c>
      <c r="CN8" s="805"/>
      <c r="CO8" s="805"/>
      <c r="CP8" s="805"/>
      <c r="CQ8" s="806"/>
      <c r="CR8" s="804">
        <v>0</v>
      </c>
      <c r="CS8" s="805"/>
      <c r="CT8" s="805"/>
      <c r="CU8" s="805"/>
      <c r="CV8" s="806"/>
      <c r="CW8" s="804" t="s">
        <v>576</v>
      </c>
      <c r="CX8" s="805"/>
      <c r="CY8" s="805"/>
      <c r="CZ8" s="805"/>
      <c r="DA8" s="806"/>
      <c r="DB8" s="804">
        <v>17</v>
      </c>
      <c r="DC8" s="805"/>
      <c r="DD8" s="805"/>
      <c r="DE8" s="805"/>
      <c r="DF8" s="806"/>
      <c r="DG8" s="804" t="s">
        <v>576</v>
      </c>
      <c r="DH8" s="805"/>
      <c r="DI8" s="805"/>
      <c r="DJ8" s="805"/>
      <c r="DK8" s="806"/>
      <c r="DL8" s="804" t="s">
        <v>596</v>
      </c>
      <c r="DM8" s="805"/>
      <c r="DN8" s="805"/>
      <c r="DO8" s="805"/>
      <c r="DP8" s="806"/>
      <c r="DQ8" s="804" t="s">
        <v>576</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11371</v>
      </c>
      <c r="R23" s="821"/>
      <c r="S23" s="821"/>
      <c r="T23" s="821"/>
      <c r="U23" s="821"/>
      <c r="V23" s="821">
        <v>10654</v>
      </c>
      <c r="W23" s="821"/>
      <c r="X23" s="821"/>
      <c r="Y23" s="821"/>
      <c r="Z23" s="821"/>
      <c r="AA23" s="821">
        <v>717</v>
      </c>
      <c r="AB23" s="821"/>
      <c r="AC23" s="821"/>
      <c r="AD23" s="821"/>
      <c r="AE23" s="822"/>
      <c r="AF23" s="823">
        <v>537</v>
      </c>
      <c r="AG23" s="821"/>
      <c r="AH23" s="821"/>
      <c r="AI23" s="821"/>
      <c r="AJ23" s="824"/>
      <c r="AK23" s="825"/>
      <c r="AL23" s="826"/>
      <c r="AM23" s="826"/>
      <c r="AN23" s="826"/>
      <c r="AO23" s="826"/>
      <c r="AP23" s="821">
        <v>7613</v>
      </c>
      <c r="AQ23" s="821"/>
      <c r="AR23" s="821"/>
      <c r="AS23" s="821"/>
      <c r="AT23" s="821"/>
      <c r="AU23" s="837"/>
      <c r="AV23" s="837"/>
      <c r="AW23" s="837"/>
      <c r="AX23" s="837"/>
      <c r="AY23" s="838"/>
      <c r="AZ23" s="839" t="s">
        <v>144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2602</v>
      </c>
      <c r="R28" s="851"/>
      <c r="S28" s="851"/>
      <c r="T28" s="851"/>
      <c r="U28" s="851"/>
      <c r="V28" s="851">
        <v>2313</v>
      </c>
      <c r="W28" s="851"/>
      <c r="X28" s="851"/>
      <c r="Y28" s="851"/>
      <c r="Z28" s="851"/>
      <c r="AA28" s="851">
        <v>289</v>
      </c>
      <c r="AB28" s="851"/>
      <c r="AC28" s="851"/>
      <c r="AD28" s="851"/>
      <c r="AE28" s="852"/>
      <c r="AF28" s="853">
        <v>289</v>
      </c>
      <c r="AG28" s="851"/>
      <c r="AH28" s="851"/>
      <c r="AI28" s="851"/>
      <c r="AJ28" s="854"/>
      <c r="AK28" s="855">
        <v>221</v>
      </c>
      <c r="AL28" s="856"/>
      <c r="AM28" s="856"/>
      <c r="AN28" s="856"/>
      <c r="AO28" s="856"/>
      <c r="AP28" s="856" t="s">
        <v>574</v>
      </c>
      <c r="AQ28" s="856"/>
      <c r="AR28" s="856"/>
      <c r="AS28" s="856"/>
      <c r="AT28" s="856"/>
      <c r="AU28" s="856" t="s">
        <v>576</v>
      </c>
      <c r="AV28" s="856"/>
      <c r="AW28" s="856"/>
      <c r="AX28" s="856"/>
      <c r="AY28" s="856"/>
      <c r="AZ28" s="857" t="s">
        <v>576</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487</v>
      </c>
      <c r="R29" s="812"/>
      <c r="S29" s="812"/>
      <c r="T29" s="812"/>
      <c r="U29" s="812"/>
      <c r="V29" s="812">
        <v>483</v>
      </c>
      <c r="W29" s="812"/>
      <c r="X29" s="812"/>
      <c r="Y29" s="812"/>
      <c r="Z29" s="812"/>
      <c r="AA29" s="812">
        <v>4</v>
      </c>
      <c r="AB29" s="812"/>
      <c r="AC29" s="812"/>
      <c r="AD29" s="812"/>
      <c r="AE29" s="813"/>
      <c r="AF29" s="814">
        <v>4</v>
      </c>
      <c r="AG29" s="815"/>
      <c r="AH29" s="815"/>
      <c r="AI29" s="815"/>
      <c r="AJ29" s="816"/>
      <c r="AK29" s="862">
        <v>361</v>
      </c>
      <c r="AL29" s="858"/>
      <c r="AM29" s="858"/>
      <c r="AN29" s="858"/>
      <c r="AO29" s="858"/>
      <c r="AP29" s="858" t="s">
        <v>575</v>
      </c>
      <c r="AQ29" s="858"/>
      <c r="AR29" s="858"/>
      <c r="AS29" s="858"/>
      <c r="AT29" s="858"/>
      <c r="AU29" s="858" t="s">
        <v>578</v>
      </c>
      <c r="AV29" s="858"/>
      <c r="AW29" s="858"/>
      <c r="AX29" s="858"/>
      <c r="AY29" s="858"/>
      <c r="AZ29" s="859" t="s">
        <v>580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1830</v>
      </c>
      <c r="R30" s="812"/>
      <c r="S30" s="812"/>
      <c r="T30" s="812"/>
      <c r="U30" s="812"/>
      <c r="V30" s="812">
        <v>1719</v>
      </c>
      <c r="W30" s="812"/>
      <c r="X30" s="812"/>
      <c r="Y30" s="812"/>
      <c r="Z30" s="812"/>
      <c r="AA30" s="812">
        <v>111</v>
      </c>
      <c r="AB30" s="812"/>
      <c r="AC30" s="812"/>
      <c r="AD30" s="812"/>
      <c r="AE30" s="813"/>
      <c r="AF30" s="814">
        <v>111</v>
      </c>
      <c r="AG30" s="815"/>
      <c r="AH30" s="815"/>
      <c r="AI30" s="815"/>
      <c r="AJ30" s="816"/>
      <c r="AK30" s="862">
        <v>84</v>
      </c>
      <c r="AL30" s="858"/>
      <c r="AM30" s="858"/>
      <c r="AN30" s="858"/>
      <c r="AO30" s="858"/>
      <c r="AP30" s="858" t="s">
        <v>575</v>
      </c>
      <c r="AQ30" s="858"/>
      <c r="AR30" s="858"/>
      <c r="AS30" s="858"/>
      <c r="AT30" s="858"/>
      <c r="AU30" s="858" t="s">
        <v>578</v>
      </c>
      <c r="AV30" s="858"/>
      <c r="AW30" s="858"/>
      <c r="AX30" s="858"/>
      <c r="AY30" s="858"/>
      <c r="AZ30" s="859" t="s">
        <v>580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347</v>
      </c>
      <c r="R31" s="812"/>
      <c r="S31" s="812"/>
      <c r="T31" s="812"/>
      <c r="U31" s="812"/>
      <c r="V31" s="812">
        <v>263</v>
      </c>
      <c r="W31" s="812"/>
      <c r="X31" s="812"/>
      <c r="Y31" s="812"/>
      <c r="Z31" s="812"/>
      <c r="AA31" s="812">
        <v>84</v>
      </c>
      <c r="AB31" s="812"/>
      <c r="AC31" s="812"/>
      <c r="AD31" s="812"/>
      <c r="AE31" s="813"/>
      <c r="AF31" s="814">
        <v>561</v>
      </c>
      <c r="AG31" s="815"/>
      <c r="AH31" s="815"/>
      <c r="AI31" s="815"/>
      <c r="AJ31" s="816"/>
      <c r="AK31" s="862">
        <v>19</v>
      </c>
      <c r="AL31" s="858"/>
      <c r="AM31" s="858"/>
      <c r="AN31" s="858"/>
      <c r="AO31" s="858"/>
      <c r="AP31" s="858">
        <v>1060</v>
      </c>
      <c r="AQ31" s="858"/>
      <c r="AR31" s="858"/>
      <c r="AS31" s="858"/>
      <c r="AT31" s="858"/>
      <c r="AU31" s="858" t="s">
        <v>579</v>
      </c>
      <c r="AV31" s="858"/>
      <c r="AW31" s="858"/>
      <c r="AX31" s="858"/>
      <c r="AY31" s="858"/>
      <c r="AZ31" s="859" t="s">
        <v>578</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409</v>
      </c>
      <c r="C32" s="809"/>
      <c r="D32" s="809"/>
      <c r="E32" s="809"/>
      <c r="F32" s="809"/>
      <c r="G32" s="809"/>
      <c r="H32" s="809"/>
      <c r="I32" s="809"/>
      <c r="J32" s="809"/>
      <c r="K32" s="809"/>
      <c r="L32" s="809"/>
      <c r="M32" s="809"/>
      <c r="N32" s="809"/>
      <c r="O32" s="809"/>
      <c r="P32" s="810"/>
      <c r="Q32" s="811">
        <v>13</v>
      </c>
      <c r="R32" s="812"/>
      <c r="S32" s="812"/>
      <c r="T32" s="812"/>
      <c r="U32" s="812"/>
      <c r="V32" s="812">
        <v>11</v>
      </c>
      <c r="W32" s="812"/>
      <c r="X32" s="812"/>
      <c r="Y32" s="812"/>
      <c r="Z32" s="812"/>
      <c r="AA32" s="812">
        <v>2</v>
      </c>
      <c r="AB32" s="812"/>
      <c r="AC32" s="812"/>
      <c r="AD32" s="812"/>
      <c r="AE32" s="813"/>
      <c r="AF32" s="814">
        <v>2</v>
      </c>
      <c r="AG32" s="815"/>
      <c r="AH32" s="815"/>
      <c r="AI32" s="815"/>
      <c r="AJ32" s="816"/>
      <c r="AK32" s="862">
        <v>7</v>
      </c>
      <c r="AL32" s="858"/>
      <c r="AM32" s="858"/>
      <c r="AN32" s="858"/>
      <c r="AO32" s="858"/>
      <c r="AP32" s="858" t="s">
        <v>576</v>
      </c>
      <c r="AQ32" s="858"/>
      <c r="AR32" s="858"/>
      <c r="AS32" s="858"/>
      <c r="AT32" s="858"/>
      <c r="AU32" s="858" t="s">
        <v>577</v>
      </c>
      <c r="AV32" s="858"/>
      <c r="AW32" s="858"/>
      <c r="AX32" s="858"/>
      <c r="AY32" s="858"/>
      <c r="AZ32" s="859" t="s">
        <v>578</v>
      </c>
      <c r="BA32" s="859"/>
      <c r="BB32" s="859"/>
      <c r="BC32" s="859"/>
      <c r="BD32" s="859"/>
      <c r="BE32" s="860" t="s">
        <v>410</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967</v>
      </c>
      <c r="AG63" s="872"/>
      <c r="AH63" s="872"/>
      <c r="AI63" s="872"/>
      <c r="AJ63" s="873"/>
      <c r="AK63" s="874"/>
      <c r="AL63" s="869"/>
      <c r="AM63" s="869"/>
      <c r="AN63" s="869"/>
      <c r="AO63" s="869"/>
      <c r="AP63" s="872">
        <v>1060</v>
      </c>
      <c r="AQ63" s="872"/>
      <c r="AR63" s="872"/>
      <c r="AS63" s="872"/>
      <c r="AT63" s="872"/>
      <c r="AU63" s="872"/>
      <c r="AV63" s="872"/>
      <c r="AW63" s="872"/>
      <c r="AX63" s="872"/>
      <c r="AY63" s="872"/>
      <c r="AZ63" s="876"/>
      <c r="BA63" s="876"/>
      <c r="BB63" s="876"/>
      <c r="BC63" s="876"/>
      <c r="BD63" s="876"/>
      <c r="BE63" s="877"/>
      <c r="BF63" s="877"/>
      <c r="BG63" s="877"/>
      <c r="BH63" s="877"/>
      <c r="BI63" s="878"/>
      <c r="BJ63" s="879" t="s">
        <v>413</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397</v>
      </c>
      <c r="W66" s="762"/>
      <c r="X66" s="762"/>
      <c r="Y66" s="762"/>
      <c r="Z66" s="763"/>
      <c r="AA66" s="761" t="s">
        <v>417</v>
      </c>
      <c r="AB66" s="762"/>
      <c r="AC66" s="762"/>
      <c r="AD66" s="762"/>
      <c r="AE66" s="763"/>
      <c r="AF66" s="882" t="s">
        <v>418</v>
      </c>
      <c r="AG66" s="843"/>
      <c r="AH66" s="843"/>
      <c r="AI66" s="843"/>
      <c r="AJ66" s="883"/>
      <c r="AK66" s="761" t="s">
        <v>419</v>
      </c>
      <c r="AL66" s="756"/>
      <c r="AM66" s="756"/>
      <c r="AN66" s="756"/>
      <c r="AO66" s="757"/>
      <c r="AP66" s="761" t="s">
        <v>420</v>
      </c>
      <c r="AQ66" s="762"/>
      <c r="AR66" s="762"/>
      <c r="AS66" s="762"/>
      <c r="AT66" s="763"/>
      <c r="AU66" s="761" t="s">
        <v>421</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581</v>
      </c>
      <c r="C68" s="898"/>
      <c r="D68" s="898"/>
      <c r="E68" s="898"/>
      <c r="F68" s="898"/>
      <c r="G68" s="898"/>
      <c r="H68" s="898"/>
      <c r="I68" s="898"/>
      <c r="J68" s="898"/>
      <c r="K68" s="898"/>
      <c r="L68" s="898"/>
      <c r="M68" s="898"/>
      <c r="N68" s="898"/>
      <c r="O68" s="898"/>
      <c r="P68" s="899"/>
      <c r="Q68" s="900">
        <v>1937</v>
      </c>
      <c r="R68" s="894"/>
      <c r="S68" s="894"/>
      <c r="T68" s="894"/>
      <c r="U68" s="894"/>
      <c r="V68" s="894">
        <v>1788</v>
      </c>
      <c r="W68" s="894"/>
      <c r="X68" s="894"/>
      <c r="Y68" s="894"/>
      <c r="Z68" s="894"/>
      <c r="AA68" s="894">
        <v>150</v>
      </c>
      <c r="AB68" s="894"/>
      <c r="AC68" s="894"/>
      <c r="AD68" s="894"/>
      <c r="AE68" s="894"/>
      <c r="AF68" s="894">
        <v>150</v>
      </c>
      <c r="AG68" s="894"/>
      <c r="AH68" s="894"/>
      <c r="AI68" s="894"/>
      <c r="AJ68" s="894"/>
      <c r="AK68" s="894">
        <v>27</v>
      </c>
      <c r="AL68" s="894"/>
      <c r="AM68" s="894"/>
      <c r="AN68" s="894"/>
      <c r="AO68" s="894"/>
      <c r="AP68" s="894" t="s">
        <v>589</v>
      </c>
      <c r="AQ68" s="894"/>
      <c r="AR68" s="894"/>
      <c r="AS68" s="894"/>
      <c r="AT68" s="894"/>
      <c r="AU68" s="894" t="s">
        <v>590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582</v>
      </c>
      <c r="C69" s="902"/>
      <c r="D69" s="902"/>
      <c r="E69" s="902"/>
      <c r="F69" s="902"/>
      <c r="G69" s="902"/>
      <c r="H69" s="902"/>
      <c r="I69" s="902"/>
      <c r="J69" s="902"/>
      <c r="K69" s="902"/>
      <c r="L69" s="902"/>
      <c r="M69" s="902"/>
      <c r="N69" s="902"/>
      <c r="O69" s="902"/>
      <c r="P69" s="903"/>
      <c r="Q69" s="904">
        <v>43</v>
      </c>
      <c r="R69" s="858"/>
      <c r="S69" s="858"/>
      <c r="T69" s="858"/>
      <c r="U69" s="858"/>
      <c r="V69" s="858">
        <v>39</v>
      </c>
      <c r="W69" s="858"/>
      <c r="X69" s="858"/>
      <c r="Y69" s="858"/>
      <c r="Z69" s="858"/>
      <c r="AA69" s="858">
        <v>4</v>
      </c>
      <c r="AB69" s="858"/>
      <c r="AC69" s="858"/>
      <c r="AD69" s="858"/>
      <c r="AE69" s="858"/>
      <c r="AF69" s="858">
        <v>4</v>
      </c>
      <c r="AG69" s="858"/>
      <c r="AH69" s="858"/>
      <c r="AI69" s="858"/>
      <c r="AJ69" s="858"/>
      <c r="AK69" s="858">
        <v>26</v>
      </c>
      <c r="AL69" s="858"/>
      <c r="AM69" s="858"/>
      <c r="AN69" s="858"/>
      <c r="AO69" s="858"/>
      <c r="AP69" s="858" t="s">
        <v>576</v>
      </c>
      <c r="AQ69" s="858"/>
      <c r="AR69" s="858"/>
      <c r="AS69" s="858"/>
      <c r="AT69" s="858"/>
      <c r="AU69" s="858" t="s">
        <v>576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583</v>
      </c>
      <c r="C70" s="902"/>
      <c r="D70" s="902"/>
      <c r="E70" s="902"/>
      <c r="F70" s="902"/>
      <c r="G70" s="902"/>
      <c r="H70" s="902"/>
      <c r="I70" s="902"/>
      <c r="J70" s="902"/>
      <c r="K70" s="902"/>
      <c r="L70" s="902"/>
      <c r="M70" s="902"/>
      <c r="N70" s="902"/>
      <c r="O70" s="902"/>
      <c r="P70" s="903"/>
      <c r="Q70" s="904">
        <v>22</v>
      </c>
      <c r="R70" s="858"/>
      <c r="S70" s="858"/>
      <c r="T70" s="858"/>
      <c r="U70" s="858"/>
      <c r="V70" s="858">
        <v>19</v>
      </c>
      <c r="W70" s="858"/>
      <c r="X70" s="858"/>
      <c r="Y70" s="858"/>
      <c r="Z70" s="858"/>
      <c r="AA70" s="858">
        <v>2</v>
      </c>
      <c r="AB70" s="858"/>
      <c r="AC70" s="858"/>
      <c r="AD70" s="858"/>
      <c r="AE70" s="858"/>
      <c r="AF70" s="858">
        <v>2</v>
      </c>
      <c r="AG70" s="858"/>
      <c r="AH70" s="858"/>
      <c r="AI70" s="858"/>
      <c r="AJ70" s="858"/>
      <c r="AK70" s="858" t="s">
        <v>590</v>
      </c>
      <c r="AL70" s="858"/>
      <c r="AM70" s="858"/>
      <c r="AN70" s="858"/>
      <c r="AO70" s="858"/>
      <c r="AP70" s="858" t="s">
        <v>576</v>
      </c>
      <c r="AQ70" s="858"/>
      <c r="AR70" s="858"/>
      <c r="AS70" s="858"/>
      <c r="AT70" s="858"/>
      <c r="AU70" s="858" t="s">
        <v>579</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584</v>
      </c>
      <c r="C71" s="902"/>
      <c r="D71" s="902"/>
      <c r="E71" s="902"/>
      <c r="F71" s="902"/>
      <c r="G71" s="902"/>
      <c r="H71" s="902"/>
      <c r="I71" s="902"/>
      <c r="J71" s="902"/>
      <c r="K71" s="902"/>
      <c r="L71" s="902"/>
      <c r="M71" s="902"/>
      <c r="N71" s="902"/>
      <c r="O71" s="902"/>
      <c r="P71" s="903"/>
      <c r="Q71" s="904">
        <v>207</v>
      </c>
      <c r="R71" s="858"/>
      <c r="S71" s="858"/>
      <c r="T71" s="858"/>
      <c r="U71" s="858"/>
      <c r="V71" s="858">
        <v>201</v>
      </c>
      <c r="W71" s="858"/>
      <c r="X71" s="858"/>
      <c r="Y71" s="858"/>
      <c r="Z71" s="858"/>
      <c r="AA71" s="858">
        <v>6</v>
      </c>
      <c r="AB71" s="858"/>
      <c r="AC71" s="858"/>
      <c r="AD71" s="858"/>
      <c r="AE71" s="858"/>
      <c r="AF71" s="858">
        <v>6</v>
      </c>
      <c r="AG71" s="858"/>
      <c r="AH71" s="858"/>
      <c r="AI71" s="858"/>
      <c r="AJ71" s="858"/>
      <c r="AK71" s="858">
        <v>5</v>
      </c>
      <c r="AL71" s="858"/>
      <c r="AM71" s="858"/>
      <c r="AN71" s="858"/>
      <c r="AO71" s="858"/>
      <c r="AP71" s="858" t="s">
        <v>576</v>
      </c>
      <c r="AQ71" s="858"/>
      <c r="AR71" s="858"/>
      <c r="AS71" s="858"/>
      <c r="AT71" s="858"/>
      <c r="AU71" s="858" t="s">
        <v>591</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585</v>
      </c>
      <c r="C72" s="902"/>
      <c r="D72" s="902"/>
      <c r="E72" s="902"/>
      <c r="F72" s="902"/>
      <c r="G72" s="902"/>
      <c r="H72" s="902"/>
      <c r="I72" s="902"/>
      <c r="J72" s="902"/>
      <c r="K72" s="902"/>
      <c r="L72" s="902"/>
      <c r="M72" s="902"/>
      <c r="N72" s="902"/>
      <c r="O72" s="902"/>
      <c r="P72" s="903"/>
      <c r="Q72" s="904">
        <v>165588</v>
      </c>
      <c r="R72" s="858"/>
      <c r="S72" s="858"/>
      <c r="T72" s="858"/>
      <c r="U72" s="858"/>
      <c r="V72" s="858">
        <v>158226</v>
      </c>
      <c r="W72" s="858"/>
      <c r="X72" s="858"/>
      <c r="Y72" s="858"/>
      <c r="Z72" s="858"/>
      <c r="AA72" s="858">
        <v>7362</v>
      </c>
      <c r="AB72" s="858"/>
      <c r="AC72" s="858"/>
      <c r="AD72" s="858"/>
      <c r="AE72" s="858"/>
      <c r="AF72" s="858">
        <v>7362</v>
      </c>
      <c r="AG72" s="858"/>
      <c r="AH72" s="858"/>
      <c r="AI72" s="858"/>
      <c r="AJ72" s="858"/>
      <c r="AK72" s="858">
        <v>1484</v>
      </c>
      <c r="AL72" s="858"/>
      <c r="AM72" s="858"/>
      <c r="AN72" s="858"/>
      <c r="AO72" s="858"/>
      <c r="AP72" s="858" t="s">
        <v>576</v>
      </c>
      <c r="AQ72" s="858"/>
      <c r="AR72" s="858"/>
      <c r="AS72" s="858"/>
      <c r="AT72" s="858"/>
      <c r="AU72" s="858" t="s">
        <v>576</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586</v>
      </c>
      <c r="C73" s="902"/>
      <c r="D73" s="902"/>
      <c r="E73" s="902"/>
      <c r="F73" s="902"/>
      <c r="G73" s="902"/>
      <c r="H73" s="902"/>
      <c r="I73" s="902"/>
      <c r="J73" s="902"/>
      <c r="K73" s="902"/>
      <c r="L73" s="902"/>
      <c r="M73" s="902"/>
      <c r="N73" s="902"/>
      <c r="O73" s="902"/>
      <c r="P73" s="903"/>
      <c r="Q73" s="904">
        <v>3</v>
      </c>
      <c r="R73" s="858"/>
      <c r="S73" s="858"/>
      <c r="T73" s="858"/>
      <c r="U73" s="858"/>
      <c r="V73" s="858">
        <v>3</v>
      </c>
      <c r="W73" s="858"/>
      <c r="X73" s="858"/>
      <c r="Y73" s="858"/>
      <c r="Z73" s="858"/>
      <c r="AA73" s="858">
        <v>0</v>
      </c>
      <c r="AB73" s="858"/>
      <c r="AC73" s="858"/>
      <c r="AD73" s="858"/>
      <c r="AE73" s="858"/>
      <c r="AF73" s="858">
        <v>0</v>
      </c>
      <c r="AG73" s="858"/>
      <c r="AH73" s="858"/>
      <c r="AI73" s="858"/>
      <c r="AJ73" s="858"/>
      <c r="AK73" s="858" t="s">
        <v>590</v>
      </c>
      <c r="AL73" s="858"/>
      <c r="AM73" s="858"/>
      <c r="AN73" s="858"/>
      <c r="AO73" s="858"/>
      <c r="AP73" s="858" t="s">
        <v>579</v>
      </c>
      <c r="AQ73" s="858"/>
      <c r="AR73" s="858"/>
      <c r="AS73" s="858"/>
      <c r="AT73" s="858"/>
      <c r="AU73" s="858" t="s">
        <v>576</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587</v>
      </c>
      <c r="C74" s="902"/>
      <c r="D74" s="902"/>
      <c r="E74" s="902"/>
      <c r="F74" s="902"/>
      <c r="G74" s="902"/>
      <c r="H74" s="902"/>
      <c r="I74" s="902"/>
      <c r="J74" s="902"/>
      <c r="K74" s="902"/>
      <c r="L74" s="902"/>
      <c r="M74" s="902"/>
      <c r="N74" s="902"/>
      <c r="O74" s="902"/>
      <c r="P74" s="903"/>
      <c r="Q74" s="904">
        <v>28</v>
      </c>
      <c r="R74" s="858"/>
      <c r="S74" s="858"/>
      <c r="T74" s="858"/>
      <c r="U74" s="858"/>
      <c r="V74" s="858">
        <v>24</v>
      </c>
      <c r="W74" s="858"/>
      <c r="X74" s="858"/>
      <c r="Y74" s="858"/>
      <c r="Z74" s="858"/>
      <c r="AA74" s="858">
        <v>4</v>
      </c>
      <c r="AB74" s="858"/>
      <c r="AC74" s="858"/>
      <c r="AD74" s="858"/>
      <c r="AE74" s="858"/>
      <c r="AF74" s="858">
        <v>4</v>
      </c>
      <c r="AG74" s="858"/>
      <c r="AH74" s="858"/>
      <c r="AI74" s="858"/>
      <c r="AJ74" s="858"/>
      <c r="AK74" s="858">
        <v>24</v>
      </c>
      <c r="AL74" s="858"/>
      <c r="AM74" s="858"/>
      <c r="AN74" s="858"/>
      <c r="AO74" s="858"/>
      <c r="AP74" s="858" t="s">
        <v>576</v>
      </c>
      <c r="AQ74" s="858"/>
      <c r="AR74" s="858"/>
      <c r="AS74" s="858"/>
      <c r="AT74" s="858"/>
      <c r="AU74" s="858" t="s">
        <v>576</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588</v>
      </c>
      <c r="C75" s="902"/>
      <c r="D75" s="902"/>
      <c r="E75" s="902"/>
      <c r="F75" s="902"/>
      <c r="G75" s="902"/>
      <c r="H75" s="902"/>
      <c r="I75" s="902"/>
      <c r="J75" s="902"/>
      <c r="K75" s="902"/>
      <c r="L75" s="902"/>
      <c r="M75" s="902"/>
      <c r="N75" s="902"/>
      <c r="O75" s="902"/>
      <c r="P75" s="903"/>
      <c r="Q75" s="905">
        <v>630</v>
      </c>
      <c r="R75" s="906"/>
      <c r="S75" s="906"/>
      <c r="T75" s="906"/>
      <c r="U75" s="862"/>
      <c r="V75" s="907">
        <v>616</v>
      </c>
      <c r="W75" s="906"/>
      <c r="X75" s="906"/>
      <c r="Y75" s="906"/>
      <c r="Z75" s="862"/>
      <c r="AA75" s="907">
        <v>14</v>
      </c>
      <c r="AB75" s="906"/>
      <c r="AC75" s="906"/>
      <c r="AD75" s="906"/>
      <c r="AE75" s="862"/>
      <c r="AF75" s="907">
        <v>14</v>
      </c>
      <c r="AG75" s="906"/>
      <c r="AH75" s="906"/>
      <c r="AI75" s="906"/>
      <c r="AJ75" s="862"/>
      <c r="AK75" s="907">
        <v>48</v>
      </c>
      <c r="AL75" s="906"/>
      <c r="AM75" s="906"/>
      <c r="AN75" s="906"/>
      <c r="AO75" s="862"/>
      <c r="AP75" s="907">
        <v>116</v>
      </c>
      <c r="AQ75" s="906"/>
      <c r="AR75" s="906"/>
      <c r="AS75" s="906"/>
      <c r="AT75" s="862"/>
      <c r="AU75" s="907">
        <v>25</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7529</v>
      </c>
      <c r="AG88" s="872"/>
      <c r="AH88" s="872"/>
      <c r="AI88" s="872"/>
      <c r="AJ88" s="872"/>
      <c r="AK88" s="869"/>
      <c r="AL88" s="869"/>
      <c r="AM88" s="869"/>
      <c r="AN88" s="869"/>
      <c r="AO88" s="869"/>
      <c r="AP88" s="872">
        <v>116</v>
      </c>
      <c r="AQ88" s="872"/>
      <c r="AR88" s="872"/>
      <c r="AS88" s="872"/>
      <c r="AT88" s="872"/>
      <c r="AU88" s="872">
        <v>25</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65</v>
      </c>
      <c r="CS102" s="880"/>
      <c r="CT102" s="880"/>
      <c r="CU102" s="880"/>
      <c r="CV102" s="919"/>
      <c r="CW102" s="918" t="s">
        <v>576</v>
      </c>
      <c r="CX102" s="880"/>
      <c r="CY102" s="880"/>
      <c r="CZ102" s="880"/>
      <c r="DA102" s="919"/>
      <c r="DB102" s="918">
        <v>17</v>
      </c>
      <c r="DC102" s="880"/>
      <c r="DD102" s="880"/>
      <c r="DE102" s="880"/>
      <c r="DF102" s="919"/>
      <c r="DG102" s="918" t="s">
        <v>597</v>
      </c>
      <c r="DH102" s="880"/>
      <c r="DI102" s="880"/>
      <c r="DJ102" s="880"/>
      <c r="DK102" s="919"/>
      <c r="DL102" s="918" t="s">
        <v>597</v>
      </c>
      <c r="DM102" s="880"/>
      <c r="DN102" s="880"/>
      <c r="DO102" s="880"/>
      <c r="DP102" s="919"/>
      <c r="DQ102" s="918" t="s">
        <v>591</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307</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307</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307</v>
      </c>
      <c r="DR109" s="921"/>
      <c r="DS109" s="921"/>
      <c r="DT109" s="921"/>
      <c r="DU109" s="922"/>
      <c r="DV109" s="920" t="s">
        <v>433</v>
      </c>
      <c r="DW109" s="921"/>
      <c r="DX109" s="921"/>
      <c r="DY109" s="921"/>
      <c r="DZ109" s="923"/>
    </row>
    <row r="110" spans="1:131" s="233"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574126</v>
      </c>
      <c r="AB110" s="928"/>
      <c r="AC110" s="928"/>
      <c r="AD110" s="928"/>
      <c r="AE110" s="929"/>
      <c r="AF110" s="930">
        <v>594024</v>
      </c>
      <c r="AG110" s="928"/>
      <c r="AH110" s="928"/>
      <c r="AI110" s="928"/>
      <c r="AJ110" s="929"/>
      <c r="AK110" s="930">
        <v>645355</v>
      </c>
      <c r="AL110" s="928"/>
      <c r="AM110" s="928"/>
      <c r="AN110" s="928"/>
      <c r="AO110" s="929"/>
      <c r="AP110" s="931">
        <v>14.9</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5976559</v>
      </c>
      <c r="BR110" s="959"/>
      <c r="BS110" s="959"/>
      <c r="BT110" s="959"/>
      <c r="BU110" s="959"/>
      <c r="BV110" s="959">
        <v>7539442</v>
      </c>
      <c r="BW110" s="959"/>
      <c r="BX110" s="959"/>
      <c r="BY110" s="959"/>
      <c r="BZ110" s="959"/>
      <c r="CA110" s="959">
        <v>7613061</v>
      </c>
      <c r="CB110" s="959"/>
      <c r="CC110" s="959"/>
      <c r="CD110" s="959"/>
      <c r="CE110" s="959"/>
      <c r="CF110" s="972">
        <v>176.3</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144</v>
      </c>
      <c r="DH110" s="959"/>
      <c r="DI110" s="959"/>
      <c r="DJ110" s="959"/>
      <c r="DK110" s="959"/>
      <c r="DL110" s="959" t="s">
        <v>439</v>
      </c>
      <c r="DM110" s="959"/>
      <c r="DN110" s="959"/>
      <c r="DO110" s="959"/>
      <c r="DP110" s="959"/>
      <c r="DQ110" s="959" t="s">
        <v>144</v>
      </c>
      <c r="DR110" s="959"/>
      <c r="DS110" s="959"/>
      <c r="DT110" s="959"/>
      <c r="DU110" s="959"/>
      <c r="DV110" s="960" t="s">
        <v>439</v>
      </c>
      <c r="DW110" s="960"/>
      <c r="DX110" s="960"/>
      <c r="DY110" s="960"/>
      <c r="DZ110" s="961"/>
    </row>
    <row r="111" spans="1:131" s="233"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144</v>
      </c>
      <c r="AB111" s="966"/>
      <c r="AC111" s="966"/>
      <c r="AD111" s="966"/>
      <c r="AE111" s="967"/>
      <c r="AF111" s="968" t="s">
        <v>439</v>
      </c>
      <c r="AG111" s="966"/>
      <c r="AH111" s="966"/>
      <c r="AI111" s="966"/>
      <c r="AJ111" s="967"/>
      <c r="AK111" s="968" t="s">
        <v>144</v>
      </c>
      <c r="AL111" s="966"/>
      <c r="AM111" s="966"/>
      <c r="AN111" s="966"/>
      <c r="AO111" s="967"/>
      <c r="AP111" s="969" t="s">
        <v>144</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v>19601</v>
      </c>
      <c r="BR111" s="954"/>
      <c r="BS111" s="954"/>
      <c r="BT111" s="954"/>
      <c r="BU111" s="954"/>
      <c r="BV111" s="954">
        <v>17688</v>
      </c>
      <c r="BW111" s="954"/>
      <c r="BX111" s="954"/>
      <c r="BY111" s="954"/>
      <c r="BZ111" s="954"/>
      <c r="CA111" s="954">
        <v>15774</v>
      </c>
      <c r="CB111" s="954"/>
      <c r="CC111" s="954"/>
      <c r="CD111" s="954"/>
      <c r="CE111" s="954"/>
      <c r="CF111" s="948">
        <v>0.4</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439</v>
      </c>
      <c r="DH111" s="954"/>
      <c r="DI111" s="954"/>
      <c r="DJ111" s="954"/>
      <c r="DK111" s="954"/>
      <c r="DL111" s="954" t="s">
        <v>439</v>
      </c>
      <c r="DM111" s="954"/>
      <c r="DN111" s="954"/>
      <c r="DO111" s="954"/>
      <c r="DP111" s="954"/>
      <c r="DQ111" s="954" t="s">
        <v>144</v>
      </c>
      <c r="DR111" s="954"/>
      <c r="DS111" s="954"/>
      <c r="DT111" s="954"/>
      <c r="DU111" s="954"/>
      <c r="DV111" s="955" t="s">
        <v>144</v>
      </c>
      <c r="DW111" s="955"/>
      <c r="DX111" s="955"/>
      <c r="DY111" s="955"/>
      <c r="DZ111" s="956"/>
    </row>
    <row r="112" spans="1:131" s="233"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144</v>
      </c>
      <c r="AB112" s="987"/>
      <c r="AC112" s="987"/>
      <c r="AD112" s="987"/>
      <c r="AE112" s="988"/>
      <c r="AF112" s="989" t="s">
        <v>439</v>
      </c>
      <c r="AG112" s="987"/>
      <c r="AH112" s="987"/>
      <c r="AI112" s="987"/>
      <c r="AJ112" s="988"/>
      <c r="AK112" s="989" t="s">
        <v>439</v>
      </c>
      <c r="AL112" s="987"/>
      <c r="AM112" s="987"/>
      <c r="AN112" s="987"/>
      <c r="AO112" s="988"/>
      <c r="AP112" s="990" t="s">
        <v>439</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7399</v>
      </c>
      <c r="BR112" s="954"/>
      <c r="BS112" s="954"/>
      <c r="BT112" s="954"/>
      <c r="BU112" s="954"/>
      <c r="BV112" s="954" t="s">
        <v>439</v>
      </c>
      <c r="BW112" s="954"/>
      <c r="BX112" s="954"/>
      <c r="BY112" s="954"/>
      <c r="BZ112" s="954"/>
      <c r="CA112" s="954" t="s">
        <v>439</v>
      </c>
      <c r="CB112" s="954"/>
      <c r="CC112" s="954"/>
      <c r="CD112" s="954"/>
      <c r="CE112" s="954"/>
      <c r="CF112" s="948" t="s">
        <v>439</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439</v>
      </c>
      <c r="DH112" s="954"/>
      <c r="DI112" s="954"/>
      <c r="DJ112" s="954"/>
      <c r="DK112" s="954"/>
      <c r="DL112" s="954" t="s">
        <v>439</v>
      </c>
      <c r="DM112" s="954"/>
      <c r="DN112" s="954"/>
      <c r="DO112" s="954"/>
      <c r="DP112" s="954"/>
      <c r="DQ112" s="954" t="s">
        <v>144</v>
      </c>
      <c r="DR112" s="954"/>
      <c r="DS112" s="954"/>
      <c r="DT112" s="954"/>
      <c r="DU112" s="954"/>
      <c r="DV112" s="955" t="s">
        <v>439</v>
      </c>
      <c r="DW112" s="955"/>
      <c r="DX112" s="955"/>
      <c r="DY112" s="955"/>
      <c r="DZ112" s="956"/>
    </row>
    <row r="113" spans="1:130" s="233" customFormat="1" ht="26.25" customHeight="1" x14ac:dyDescent="0.15">
      <c r="A113" s="982"/>
      <c r="B113" s="983"/>
      <c r="C113" s="951" t="s">
        <v>447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46</v>
      </c>
      <c r="AB113" s="966"/>
      <c r="AC113" s="966"/>
      <c r="AD113" s="966"/>
      <c r="AE113" s="967"/>
      <c r="AF113" s="968">
        <v>5</v>
      </c>
      <c r="AG113" s="966"/>
      <c r="AH113" s="966"/>
      <c r="AI113" s="966"/>
      <c r="AJ113" s="967"/>
      <c r="AK113" s="968">
        <v>10</v>
      </c>
      <c r="AL113" s="966"/>
      <c r="AM113" s="966"/>
      <c r="AN113" s="966"/>
      <c r="AO113" s="967"/>
      <c r="AP113" s="969">
        <v>0</v>
      </c>
      <c r="AQ113" s="970"/>
      <c r="AR113" s="970"/>
      <c r="AS113" s="970"/>
      <c r="AT113" s="971"/>
      <c r="AU113" s="936"/>
      <c r="AV113" s="937"/>
      <c r="AW113" s="937"/>
      <c r="AX113" s="937"/>
      <c r="AY113" s="937"/>
      <c r="AZ113" s="950" t="s">
        <v>448</v>
      </c>
      <c r="BA113" s="951"/>
      <c r="BB113" s="951"/>
      <c r="BC113" s="951"/>
      <c r="BD113" s="951"/>
      <c r="BE113" s="951"/>
      <c r="BF113" s="951"/>
      <c r="BG113" s="951"/>
      <c r="BH113" s="951"/>
      <c r="BI113" s="951"/>
      <c r="BJ113" s="951"/>
      <c r="BK113" s="951"/>
      <c r="BL113" s="951"/>
      <c r="BM113" s="951"/>
      <c r="BN113" s="951"/>
      <c r="BO113" s="951"/>
      <c r="BP113" s="952"/>
      <c r="BQ113" s="953">
        <v>60170</v>
      </c>
      <c r="BR113" s="954"/>
      <c r="BS113" s="954"/>
      <c r="BT113" s="954"/>
      <c r="BU113" s="954"/>
      <c r="BV113" s="954">
        <v>41394</v>
      </c>
      <c r="BW113" s="954"/>
      <c r="BX113" s="954"/>
      <c r="BY113" s="954"/>
      <c r="BZ113" s="954"/>
      <c r="CA113" s="954">
        <v>25205</v>
      </c>
      <c r="CB113" s="954"/>
      <c r="CC113" s="954"/>
      <c r="CD113" s="954"/>
      <c r="CE113" s="954"/>
      <c r="CF113" s="948">
        <v>0.6</v>
      </c>
      <c r="CG113" s="949"/>
      <c r="CH113" s="949"/>
      <c r="CI113" s="949"/>
      <c r="CJ113" s="949"/>
      <c r="CK113" s="976"/>
      <c r="CL113" s="977"/>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144</v>
      </c>
      <c r="DH113" s="987"/>
      <c r="DI113" s="987"/>
      <c r="DJ113" s="987"/>
      <c r="DK113" s="988"/>
      <c r="DL113" s="989" t="s">
        <v>439</v>
      </c>
      <c r="DM113" s="987"/>
      <c r="DN113" s="987"/>
      <c r="DO113" s="987"/>
      <c r="DP113" s="988"/>
      <c r="DQ113" s="989" t="s">
        <v>144</v>
      </c>
      <c r="DR113" s="987"/>
      <c r="DS113" s="987"/>
      <c r="DT113" s="987"/>
      <c r="DU113" s="988"/>
      <c r="DV113" s="990" t="s">
        <v>144</v>
      </c>
      <c r="DW113" s="991"/>
      <c r="DX113" s="991"/>
      <c r="DY113" s="991"/>
      <c r="DZ113" s="992"/>
    </row>
    <row r="114" spans="1:130" s="233" customFormat="1" ht="26.25" customHeight="1" x14ac:dyDescent="0.15">
      <c r="A114" s="982"/>
      <c r="B114" s="983"/>
      <c r="C114" s="951" t="s">
        <v>450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23021</v>
      </c>
      <c r="AB114" s="987"/>
      <c r="AC114" s="987"/>
      <c r="AD114" s="987"/>
      <c r="AE114" s="988"/>
      <c r="AF114" s="989">
        <v>15416</v>
      </c>
      <c r="AG114" s="987"/>
      <c r="AH114" s="987"/>
      <c r="AI114" s="987"/>
      <c r="AJ114" s="988"/>
      <c r="AK114" s="989">
        <v>13493</v>
      </c>
      <c r="AL114" s="987"/>
      <c r="AM114" s="987"/>
      <c r="AN114" s="987"/>
      <c r="AO114" s="988"/>
      <c r="AP114" s="990">
        <v>0.3</v>
      </c>
      <c r="AQ114" s="991"/>
      <c r="AR114" s="991"/>
      <c r="AS114" s="991"/>
      <c r="AT114" s="992"/>
      <c r="AU114" s="936"/>
      <c r="AV114" s="937"/>
      <c r="AW114" s="937"/>
      <c r="AX114" s="937"/>
      <c r="AY114" s="937"/>
      <c r="AZ114" s="950" t="s">
        <v>451</v>
      </c>
      <c r="BA114" s="951"/>
      <c r="BB114" s="951"/>
      <c r="BC114" s="951"/>
      <c r="BD114" s="951"/>
      <c r="BE114" s="951"/>
      <c r="BF114" s="951"/>
      <c r="BG114" s="951"/>
      <c r="BH114" s="951"/>
      <c r="BI114" s="951"/>
      <c r="BJ114" s="951"/>
      <c r="BK114" s="951"/>
      <c r="BL114" s="951"/>
      <c r="BM114" s="951"/>
      <c r="BN114" s="951"/>
      <c r="BO114" s="951"/>
      <c r="BP114" s="952"/>
      <c r="BQ114" s="953">
        <v>146824</v>
      </c>
      <c r="BR114" s="954"/>
      <c r="BS114" s="954"/>
      <c r="BT114" s="954"/>
      <c r="BU114" s="954"/>
      <c r="BV114" s="954">
        <v>253407</v>
      </c>
      <c r="BW114" s="954"/>
      <c r="BX114" s="954"/>
      <c r="BY114" s="954"/>
      <c r="BZ114" s="954"/>
      <c r="CA114" s="954">
        <v>213998</v>
      </c>
      <c r="CB114" s="954"/>
      <c r="CC114" s="954"/>
      <c r="CD114" s="954"/>
      <c r="CE114" s="954"/>
      <c r="CF114" s="948">
        <v>5</v>
      </c>
      <c r="CG114" s="949"/>
      <c r="CH114" s="949"/>
      <c r="CI114" s="949"/>
      <c r="CJ114" s="949"/>
      <c r="CK114" s="976"/>
      <c r="CL114" s="977"/>
      <c r="CM114" s="950" t="s">
        <v>452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v>19601</v>
      </c>
      <c r="DH114" s="987"/>
      <c r="DI114" s="987"/>
      <c r="DJ114" s="987"/>
      <c r="DK114" s="988"/>
      <c r="DL114" s="989">
        <v>17688</v>
      </c>
      <c r="DM114" s="987"/>
      <c r="DN114" s="987"/>
      <c r="DO114" s="987"/>
      <c r="DP114" s="988"/>
      <c r="DQ114" s="989">
        <v>15774</v>
      </c>
      <c r="DR114" s="987"/>
      <c r="DS114" s="987"/>
      <c r="DT114" s="987"/>
      <c r="DU114" s="988"/>
      <c r="DV114" s="990">
        <v>0.4</v>
      </c>
      <c r="DW114" s="991"/>
      <c r="DX114" s="991"/>
      <c r="DY114" s="991"/>
      <c r="DZ114" s="992"/>
    </row>
    <row r="115" spans="1:130" s="233" customFormat="1" ht="26.25" customHeight="1" x14ac:dyDescent="0.15">
      <c r="A115" s="982"/>
      <c r="B115" s="983"/>
      <c r="C115" s="951" t="s">
        <v>453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2239</v>
      </c>
      <c r="AB115" s="966"/>
      <c r="AC115" s="966"/>
      <c r="AD115" s="966"/>
      <c r="AE115" s="967"/>
      <c r="AF115" s="968">
        <v>2228</v>
      </c>
      <c r="AG115" s="966"/>
      <c r="AH115" s="966"/>
      <c r="AI115" s="966"/>
      <c r="AJ115" s="967"/>
      <c r="AK115" s="968">
        <v>2207</v>
      </c>
      <c r="AL115" s="966"/>
      <c r="AM115" s="966"/>
      <c r="AN115" s="966"/>
      <c r="AO115" s="967"/>
      <c r="AP115" s="969">
        <v>0.1</v>
      </c>
      <c r="AQ115" s="970"/>
      <c r="AR115" s="970"/>
      <c r="AS115" s="970"/>
      <c r="AT115" s="971"/>
      <c r="AU115" s="936"/>
      <c r="AV115" s="937"/>
      <c r="AW115" s="937"/>
      <c r="AX115" s="937"/>
      <c r="AY115" s="937"/>
      <c r="AZ115" s="950" t="s">
        <v>454</v>
      </c>
      <c r="BA115" s="951"/>
      <c r="BB115" s="951"/>
      <c r="BC115" s="951"/>
      <c r="BD115" s="951"/>
      <c r="BE115" s="951"/>
      <c r="BF115" s="951"/>
      <c r="BG115" s="951"/>
      <c r="BH115" s="951"/>
      <c r="BI115" s="951"/>
      <c r="BJ115" s="951"/>
      <c r="BK115" s="951"/>
      <c r="BL115" s="951"/>
      <c r="BM115" s="951"/>
      <c r="BN115" s="951"/>
      <c r="BO115" s="951"/>
      <c r="BP115" s="952"/>
      <c r="BQ115" s="953">
        <v>3000</v>
      </c>
      <c r="BR115" s="954"/>
      <c r="BS115" s="954"/>
      <c r="BT115" s="954"/>
      <c r="BU115" s="954"/>
      <c r="BV115" s="954" t="s">
        <v>144</v>
      </c>
      <c r="BW115" s="954"/>
      <c r="BX115" s="954"/>
      <c r="BY115" s="954"/>
      <c r="BZ115" s="954"/>
      <c r="CA115" s="954" t="s">
        <v>144</v>
      </c>
      <c r="CB115" s="954"/>
      <c r="CC115" s="954"/>
      <c r="CD115" s="954"/>
      <c r="CE115" s="954"/>
      <c r="CF115" s="948" t="s">
        <v>144</v>
      </c>
      <c r="CG115" s="949"/>
      <c r="CH115" s="949"/>
      <c r="CI115" s="949"/>
      <c r="CJ115" s="949"/>
      <c r="CK115" s="976"/>
      <c r="CL115" s="977"/>
      <c r="CM115" s="950" t="s">
        <v>455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144</v>
      </c>
      <c r="DH115" s="987"/>
      <c r="DI115" s="987"/>
      <c r="DJ115" s="987"/>
      <c r="DK115" s="988"/>
      <c r="DL115" s="989" t="s">
        <v>439</v>
      </c>
      <c r="DM115" s="987"/>
      <c r="DN115" s="987"/>
      <c r="DO115" s="987"/>
      <c r="DP115" s="988"/>
      <c r="DQ115" s="989" t="s">
        <v>144</v>
      </c>
      <c r="DR115" s="987"/>
      <c r="DS115" s="987"/>
      <c r="DT115" s="987"/>
      <c r="DU115" s="988"/>
      <c r="DV115" s="990" t="s">
        <v>439</v>
      </c>
      <c r="DW115" s="991"/>
      <c r="DX115" s="991"/>
      <c r="DY115" s="991"/>
      <c r="DZ115" s="992"/>
    </row>
    <row r="116" spans="1:130" s="233" customFormat="1" ht="26.25" customHeight="1" x14ac:dyDescent="0.15">
      <c r="A116" s="984"/>
      <c r="B116" s="985"/>
      <c r="C116" s="993" t="s">
        <v>456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144</v>
      </c>
      <c r="AB116" s="987"/>
      <c r="AC116" s="987"/>
      <c r="AD116" s="987"/>
      <c r="AE116" s="988"/>
      <c r="AF116" s="989" t="s">
        <v>144</v>
      </c>
      <c r="AG116" s="987"/>
      <c r="AH116" s="987"/>
      <c r="AI116" s="987"/>
      <c r="AJ116" s="988"/>
      <c r="AK116" s="989" t="s">
        <v>439</v>
      </c>
      <c r="AL116" s="987"/>
      <c r="AM116" s="987"/>
      <c r="AN116" s="987"/>
      <c r="AO116" s="988"/>
      <c r="AP116" s="990" t="s">
        <v>439</v>
      </c>
      <c r="AQ116" s="991"/>
      <c r="AR116" s="991"/>
      <c r="AS116" s="991"/>
      <c r="AT116" s="992"/>
      <c r="AU116" s="936"/>
      <c r="AV116" s="937"/>
      <c r="AW116" s="937"/>
      <c r="AX116" s="937"/>
      <c r="AY116" s="937"/>
      <c r="AZ116" s="995" t="s">
        <v>457</v>
      </c>
      <c r="BA116" s="996"/>
      <c r="BB116" s="996"/>
      <c r="BC116" s="996"/>
      <c r="BD116" s="996"/>
      <c r="BE116" s="996"/>
      <c r="BF116" s="996"/>
      <c r="BG116" s="996"/>
      <c r="BH116" s="996"/>
      <c r="BI116" s="996"/>
      <c r="BJ116" s="996"/>
      <c r="BK116" s="996"/>
      <c r="BL116" s="996"/>
      <c r="BM116" s="996"/>
      <c r="BN116" s="996"/>
      <c r="BO116" s="996"/>
      <c r="BP116" s="997"/>
      <c r="BQ116" s="953" t="s">
        <v>439</v>
      </c>
      <c r="BR116" s="954"/>
      <c r="BS116" s="954"/>
      <c r="BT116" s="954"/>
      <c r="BU116" s="954"/>
      <c r="BV116" s="954" t="s">
        <v>439</v>
      </c>
      <c r="BW116" s="954"/>
      <c r="BX116" s="954"/>
      <c r="BY116" s="954"/>
      <c r="BZ116" s="954"/>
      <c r="CA116" s="954" t="s">
        <v>144</v>
      </c>
      <c r="CB116" s="954"/>
      <c r="CC116" s="954"/>
      <c r="CD116" s="954"/>
      <c r="CE116" s="954"/>
      <c r="CF116" s="948" t="s">
        <v>439</v>
      </c>
      <c r="CG116" s="949"/>
      <c r="CH116" s="949"/>
      <c r="CI116" s="949"/>
      <c r="CJ116" s="949"/>
      <c r="CK116" s="976"/>
      <c r="CL116" s="977"/>
      <c r="CM116" s="950" t="s">
        <v>458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439</v>
      </c>
      <c r="DH116" s="987"/>
      <c r="DI116" s="987"/>
      <c r="DJ116" s="987"/>
      <c r="DK116" s="988"/>
      <c r="DL116" s="989" t="s">
        <v>144</v>
      </c>
      <c r="DM116" s="987"/>
      <c r="DN116" s="987"/>
      <c r="DO116" s="987"/>
      <c r="DP116" s="988"/>
      <c r="DQ116" s="989" t="s">
        <v>144</v>
      </c>
      <c r="DR116" s="987"/>
      <c r="DS116" s="987"/>
      <c r="DT116" s="987"/>
      <c r="DU116" s="988"/>
      <c r="DV116" s="990" t="s">
        <v>144</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459</v>
      </c>
      <c r="Z117" s="922"/>
      <c r="AA117" s="1006">
        <v>599432</v>
      </c>
      <c r="AB117" s="1007"/>
      <c r="AC117" s="1007"/>
      <c r="AD117" s="1007"/>
      <c r="AE117" s="1008"/>
      <c r="AF117" s="1009">
        <v>611673</v>
      </c>
      <c r="AG117" s="1007"/>
      <c r="AH117" s="1007"/>
      <c r="AI117" s="1007"/>
      <c r="AJ117" s="1008"/>
      <c r="AK117" s="1009">
        <v>661065</v>
      </c>
      <c r="AL117" s="1007"/>
      <c r="AM117" s="1007"/>
      <c r="AN117" s="1007"/>
      <c r="AO117" s="1008"/>
      <c r="AP117" s="1010"/>
      <c r="AQ117" s="1011"/>
      <c r="AR117" s="1011"/>
      <c r="AS117" s="1011"/>
      <c r="AT117" s="1012"/>
      <c r="AU117" s="936"/>
      <c r="AV117" s="937"/>
      <c r="AW117" s="937"/>
      <c r="AX117" s="937"/>
      <c r="AY117" s="937"/>
      <c r="AZ117" s="1002" t="s">
        <v>460</v>
      </c>
      <c r="BA117" s="1003"/>
      <c r="BB117" s="1003"/>
      <c r="BC117" s="1003"/>
      <c r="BD117" s="1003"/>
      <c r="BE117" s="1003"/>
      <c r="BF117" s="1003"/>
      <c r="BG117" s="1003"/>
      <c r="BH117" s="1003"/>
      <c r="BI117" s="1003"/>
      <c r="BJ117" s="1003"/>
      <c r="BK117" s="1003"/>
      <c r="BL117" s="1003"/>
      <c r="BM117" s="1003"/>
      <c r="BN117" s="1003"/>
      <c r="BO117" s="1003"/>
      <c r="BP117" s="1004"/>
      <c r="BQ117" s="953" t="s">
        <v>439</v>
      </c>
      <c r="BR117" s="954"/>
      <c r="BS117" s="954"/>
      <c r="BT117" s="954"/>
      <c r="BU117" s="954"/>
      <c r="BV117" s="954" t="s">
        <v>439</v>
      </c>
      <c r="BW117" s="954"/>
      <c r="BX117" s="954"/>
      <c r="BY117" s="954"/>
      <c r="BZ117" s="954"/>
      <c r="CA117" s="954" t="s">
        <v>439</v>
      </c>
      <c r="CB117" s="954"/>
      <c r="CC117" s="954"/>
      <c r="CD117" s="954"/>
      <c r="CE117" s="954"/>
      <c r="CF117" s="948" t="s">
        <v>439</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144</v>
      </c>
      <c r="DH117" s="987"/>
      <c r="DI117" s="987"/>
      <c r="DJ117" s="987"/>
      <c r="DK117" s="988"/>
      <c r="DL117" s="989" t="s">
        <v>439</v>
      </c>
      <c r="DM117" s="987"/>
      <c r="DN117" s="987"/>
      <c r="DO117" s="987"/>
      <c r="DP117" s="988"/>
      <c r="DQ117" s="989" t="s">
        <v>439</v>
      </c>
      <c r="DR117" s="987"/>
      <c r="DS117" s="987"/>
      <c r="DT117" s="987"/>
      <c r="DU117" s="988"/>
      <c r="DV117" s="990" t="s">
        <v>144</v>
      </c>
      <c r="DW117" s="991"/>
      <c r="DX117" s="991"/>
      <c r="DY117" s="991"/>
      <c r="DZ117" s="992"/>
    </row>
    <row r="118" spans="1:130" s="233"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307</v>
      </c>
      <c r="AL118" s="921"/>
      <c r="AM118" s="921"/>
      <c r="AN118" s="921"/>
      <c r="AO118" s="922"/>
      <c r="AP118" s="998" t="s">
        <v>433</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144</v>
      </c>
      <c r="BR118" s="1028"/>
      <c r="BS118" s="1028"/>
      <c r="BT118" s="1028"/>
      <c r="BU118" s="1028"/>
      <c r="BV118" s="1028" t="s">
        <v>439</v>
      </c>
      <c r="BW118" s="1028"/>
      <c r="BX118" s="1028"/>
      <c r="BY118" s="1028"/>
      <c r="BZ118" s="1028"/>
      <c r="CA118" s="1028" t="s">
        <v>439</v>
      </c>
      <c r="CB118" s="1028"/>
      <c r="CC118" s="1028"/>
      <c r="CD118" s="1028"/>
      <c r="CE118" s="1028"/>
      <c r="CF118" s="948" t="s">
        <v>439</v>
      </c>
      <c r="CG118" s="949"/>
      <c r="CH118" s="949"/>
      <c r="CI118" s="949"/>
      <c r="CJ118" s="949"/>
      <c r="CK118" s="976"/>
      <c r="CL118" s="977"/>
      <c r="CM118" s="950" t="s">
        <v>463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439</v>
      </c>
      <c r="DH118" s="987"/>
      <c r="DI118" s="987"/>
      <c r="DJ118" s="987"/>
      <c r="DK118" s="988"/>
      <c r="DL118" s="989" t="s">
        <v>144</v>
      </c>
      <c r="DM118" s="987"/>
      <c r="DN118" s="987"/>
      <c r="DO118" s="987"/>
      <c r="DP118" s="988"/>
      <c r="DQ118" s="989" t="s">
        <v>439</v>
      </c>
      <c r="DR118" s="987"/>
      <c r="DS118" s="987"/>
      <c r="DT118" s="987"/>
      <c r="DU118" s="988"/>
      <c r="DV118" s="990" t="s">
        <v>144</v>
      </c>
      <c r="DW118" s="991"/>
      <c r="DX118" s="991"/>
      <c r="DY118" s="991"/>
      <c r="DZ118" s="992"/>
    </row>
    <row r="119" spans="1:130" s="233"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144</v>
      </c>
      <c r="AB119" s="928"/>
      <c r="AC119" s="928"/>
      <c r="AD119" s="928"/>
      <c r="AE119" s="929"/>
      <c r="AF119" s="930" t="s">
        <v>144</v>
      </c>
      <c r="AG119" s="928"/>
      <c r="AH119" s="928"/>
      <c r="AI119" s="928"/>
      <c r="AJ119" s="929"/>
      <c r="AK119" s="930" t="s">
        <v>439</v>
      </c>
      <c r="AL119" s="928"/>
      <c r="AM119" s="928"/>
      <c r="AN119" s="928"/>
      <c r="AO119" s="929"/>
      <c r="AP119" s="931" t="s">
        <v>439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464</v>
      </c>
      <c r="BP119" s="1033"/>
      <c r="BQ119" s="1027">
        <v>6213553</v>
      </c>
      <c r="BR119" s="1028"/>
      <c r="BS119" s="1028"/>
      <c r="BT119" s="1028"/>
      <c r="BU119" s="1028"/>
      <c r="BV119" s="1028">
        <v>7851931</v>
      </c>
      <c r="BW119" s="1028"/>
      <c r="BX119" s="1028"/>
      <c r="BY119" s="1028"/>
      <c r="BZ119" s="1028"/>
      <c r="CA119" s="1028">
        <v>7868038</v>
      </c>
      <c r="CB119" s="1028"/>
      <c r="CC119" s="1028"/>
      <c r="CD119" s="1028"/>
      <c r="CE119" s="1028"/>
      <c r="CF119" s="1029"/>
      <c r="CG119" s="1030"/>
      <c r="CH119" s="1030"/>
      <c r="CI119" s="1030"/>
      <c r="CJ119" s="1031"/>
      <c r="CK119" s="978"/>
      <c r="CL119" s="979"/>
      <c r="CM119" s="1001" t="s">
        <v>465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439</v>
      </c>
      <c r="DH119" s="1014"/>
      <c r="DI119" s="1014"/>
      <c r="DJ119" s="1014"/>
      <c r="DK119" s="1015"/>
      <c r="DL119" s="1013" t="s">
        <v>144</v>
      </c>
      <c r="DM119" s="1014"/>
      <c r="DN119" s="1014"/>
      <c r="DO119" s="1014"/>
      <c r="DP119" s="1015"/>
      <c r="DQ119" s="1013" t="s">
        <v>144</v>
      </c>
      <c r="DR119" s="1014"/>
      <c r="DS119" s="1014"/>
      <c r="DT119" s="1014"/>
      <c r="DU119" s="1015"/>
      <c r="DV119" s="1016" t="s">
        <v>439</v>
      </c>
      <c r="DW119" s="1017"/>
      <c r="DX119" s="1017"/>
      <c r="DY119" s="1017"/>
      <c r="DZ119" s="1018"/>
    </row>
    <row r="120" spans="1:130" s="233" customFormat="1" ht="26.25" customHeight="1" x14ac:dyDescent="0.15">
      <c r="A120" s="1085"/>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439</v>
      </c>
      <c r="AB120" s="987"/>
      <c r="AC120" s="987"/>
      <c r="AD120" s="987"/>
      <c r="AE120" s="988"/>
      <c r="AF120" s="989" t="s">
        <v>439</v>
      </c>
      <c r="AG120" s="987"/>
      <c r="AH120" s="987"/>
      <c r="AI120" s="987"/>
      <c r="AJ120" s="988"/>
      <c r="AK120" s="989" t="s">
        <v>439</v>
      </c>
      <c r="AL120" s="987"/>
      <c r="AM120" s="987"/>
      <c r="AN120" s="987"/>
      <c r="AO120" s="988"/>
      <c r="AP120" s="990" t="s">
        <v>439</v>
      </c>
      <c r="AQ120" s="991"/>
      <c r="AR120" s="991"/>
      <c r="AS120" s="991"/>
      <c r="AT120" s="992"/>
      <c r="AU120" s="1019" t="s">
        <v>466</v>
      </c>
      <c r="AV120" s="1020"/>
      <c r="AW120" s="1020"/>
      <c r="AX120" s="1020"/>
      <c r="AY120" s="1021"/>
      <c r="AZ120" s="957" t="s">
        <v>467</v>
      </c>
      <c r="BA120" s="925"/>
      <c r="BB120" s="925"/>
      <c r="BC120" s="925"/>
      <c r="BD120" s="925"/>
      <c r="BE120" s="925"/>
      <c r="BF120" s="925"/>
      <c r="BG120" s="925"/>
      <c r="BH120" s="925"/>
      <c r="BI120" s="925"/>
      <c r="BJ120" s="925"/>
      <c r="BK120" s="925"/>
      <c r="BL120" s="925"/>
      <c r="BM120" s="925"/>
      <c r="BN120" s="925"/>
      <c r="BO120" s="925"/>
      <c r="BP120" s="926"/>
      <c r="BQ120" s="958">
        <v>4727016</v>
      </c>
      <c r="BR120" s="959"/>
      <c r="BS120" s="959"/>
      <c r="BT120" s="959"/>
      <c r="BU120" s="959"/>
      <c r="BV120" s="959">
        <v>3985211</v>
      </c>
      <c r="BW120" s="959"/>
      <c r="BX120" s="959"/>
      <c r="BY120" s="959"/>
      <c r="BZ120" s="959"/>
      <c r="CA120" s="959">
        <v>4574966</v>
      </c>
      <c r="CB120" s="959"/>
      <c r="CC120" s="959"/>
      <c r="CD120" s="959"/>
      <c r="CE120" s="959"/>
      <c r="CF120" s="972">
        <v>105.9</v>
      </c>
      <c r="CG120" s="973"/>
      <c r="CH120" s="973"/>
      <c r="CI120" s="973"/>
      <c r="CJ120" s="973"/>
      <c r="CK120" s="1034" t="s">
        <v>468</v>
      </c>
      <c r="CL120" s="1035"/>
      <c r="CM120" s="1035"/>
      <c r="CN120" s="1035"/>
      <c r="CO120" s="1036"/>
      <c r="CP120" s="1042" t="s">
        <v>405</v>
      </c>
      <c r="CQ120" s="1043"/>
      <c r="CR120" s="1043"/>
      <c r="CS120" s="1043"/>
      <c r="CT120" s="1043"/>
      <c r="CU120" s="1043"/>
      <c r="CV120" s="1043"/>
      <c r="CW120" s="1043"/>
      <c r="CX120" s="1043"/>
      <c r="CY120" s="1043"/>
      <c r="CZ120" s="1043"/>
      <c r="DA120" s="1043"/>
      <c r="DB120" s="1043"/>
      <c r="DC120" s="1043"/>
      <c r="DD120" s="1043"/>
      <c r="DE120" s="1043"/>
      <c r="DF120" s="1044"/>
      <c r="DG120" s="958" t="s">
        <v>439</v>
      </c>
      <c r="DH120" s="959"/>
      <c r="DI120" s="959"/>
      <c r="DJ120" s="959"/>
      <c r="DK120" s="959"/>
      <c r="DL120" s="959" t="s">
        <v>439</v>
      </c>
      <c r="DM120" s="959"/>
      <c r="DN120" s="959"/>
      <c r="DO120" s="959"/>
      <c r="DP120" s="959"/>
      <c r="DQ120" s="959" t="s">
        <v>144</v>
      </c>
      <c r="DR120" s="959"/>
      <c r="DS120" s="959"/>
      <c r="DT120" s="959"/>
      <c r="DU120" s="959"/>
      <c r="DV120" s="960" t="s">
        <v>144</v>
      </c>
      <c r="DW120" s="960"/>
      <c r="DX120" s="960"/>
      <c r="DY120" s="960"/>
      <c r="DZ120" s="961"/>
    </row>
    <row r="121" spans="1:130" s="233" customFormat="1" ht="26.25" customHeight="1" x14ac:dyDescent="0.15">
      <c r="A121" s="1085"/>
      <c r="B121" s="977"/>
      <c r="C121" s="1002" t="s">
        <v>469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439</v>
      </c>
      <c r="AB121" s="987"/>
      <c r="AC121" s="987"/>
      <c r="AD121" s="987"/>
      <c r="AE121" s="988"/>
      <c r="AF121" s="989" t="s">
        <v>144</v>
      </c>
      <c r="AG121" s="987"/>
      <c r="AH121" s="987"/>
      <c r="AI121" s="987"/>
      <c r="AJ121" s="988"/>
      <c r="AK121" s="989" t="s">
        <v>439</v>
      </c>
      <c r="AL121" s="987"/>
      <c r="AM121" s="987"/>
      <c r="AN121" s="987"/>
      <c r="AO121" s="988"/>
      <c r="AP121" s="990" t="s">
        <v>439</v>
      </c>
      <c r="AQ121" s="991"/>
      <c r="AR121" s="991"/>
      <c r="AS121" s="991"/>
      <c r="AT121" s="992"/>
      <c r="AU121" s="1022"/>
      <c r="AV121" s="1023"/>
      <c r="AW121" s="1023"/>
      <c r="AX121" s="1023"/>
      <c r="AY121" s="1024"/>
      <c r="AZ121" s="950" t="s">
        <v>470</v>
      </c>
      <c r="BA121" s="951"/>
      <c r="BB121" s="951"/>
      <c r="BC121" s="951"/>
      <c r="BD121" s="951"/>
      <c r="BE121" s="951"/>
      <c r="BF121" s="951"/>
      <c r="BG121" s="951"/>
      <c r="BH121" s="951"/>
      <c r="BI121" s="951"/>
      <c r="BJ121" s="951"/>
      <c r="BK121" s="951"/>
      <c r="BL121" s="951"/>
      <c r="BM121" s="951"/>
      <c r="BN121" s="951"/>
      <c r="BO121" s="951"/>
      <c r="BP121" s="952"/>
      <c r="BQ121" s="953">
        <v>475820</v>
      </c>
      <c r="BR121" s="954"/>
      <c r="BS121" s="954"/>
      <c r="BT121" s="954"/>
      <c r="BU121" s="954"/>
      <c r="BV121" s="954">
        <v>448160</v>
      </c>
      <c r="BW121" s="954"/>
      <c r="BX121" s="954"/>
      <c r="BY121" s="954"/>
      <c r="BZ121" s="954"/>
      <c r="CA121" s="954">
        <v>429971</v>
      </c>
      <c r="CB121" s="954"/>
      <c r="CC121" s="954"/>
      <c r="CD121" s="954"/>
      <c r="CE121" s="954"/>
      <c r="CF121" s="948">
        <v>10</v>
      </c>
      <c r="CG121" s="949"/>
      <c r="CH121" s="949"/>
      <c r="CI121" s="949"/>
      <c r="CJ121" s="949"/>
      <c r="CK121" s="1037"/>
      <c r="CL121" s="1038"/>
      <c r="CM121" s="1038"/>
      <c r="CN121" s="1038"/>
      <c r="CO121" s="1039"/>
      <c r="CP121" s="1047" t="s">
        <v>471</v>
      </c>
      <c r="CQ121" s="1048"/>
      <c r="CR121" s="1048"/>
      <c r="CS121" s="1048"/>
      <c r="CT121" s="1048"/>
      <c r="CU121" s="1048"/>
      <c r="CV121" s="1048"/>
      <c r="CW121" s="1048"/>
      <c r="CX121" s="1048"/>
      <c r="CY121" s="1048"/>
      <c r="CZ121" s="1048"/>
      <c r="DA121" s="1048"/>
      <c r="DB121" s="1048"/>
      <c r="DC121" s="1048"/>
      <c r="DD121" s="1048"/>
      <c r="DE121" s="1048"/>
      <c r="DF121" s="1049"/>
      <c r="DG121" s="953" t="s">
        <v>144</v>
      </c>
      <c r="DH121" s="954"/>
      <c r="DI121" s="954"/>
      <c r="DJ121" s="954"/>
      <c r="DK121" s="954"/>
      <c r="DL121" s="954" t="s">
        <v>439</v>
      </c>
      <c r="DM121" s="954"/>
      <c r="DN121" s="954"/>
      <c r="DO121" s="954"/>
      <c r="DP121" s="954"/>
      <c r="DQ121" s="954" t="s">
        <v>439</v>
      </c>
      <c r="DR121" s="954"/>
      <c r="DS121" s="954"/>
      <c r="DT121" s="954"/>
      <c r="DU121" s="954"/>
      <c r="DV121" s="955" t="s">
        <v>144</v>
      </c>
      <c r="DW121" s="955"/>
      <c r="DX121" s="955"/>
      <c r="DY121" s="955"/>
      <c r="DZ121" s="956"/>
    </row>
    <row r="122" spans="1:130" s="233" customFormat="1" ht="26.25" customHeight="1" x14ac:dyDescent="0.15">
      <c r="A122" s="1085"/>
      <c r="B122" s="977"/>
      <c r="C122" s="950" t="s">
        <v>452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v>1911</v>
      </c>
      <c r="AB122" s="987"/>
      <c r="AC122" s="987"/>
      <c r="AD122" s="987"/>
      <c r="AE122" s="988"/>
      <c r="AF122" s="989">
        <v>1913</v>
      </c>
      <c r="AG122" s="987"/>
      <c r="AH122" s="987"/>
      <c r="AI122" s="987"/>
      <c r="AJ122" s="988"/>
      <c r="AK122" s="989">
        <v>1914</v>
      </c>
      <c r="AL122" s="987"/>
      <c r="AM122" s="987"/>
      <c r="AN122" s="987"/>
      <c r="AO122" s="988"/>
      <c r="AP122" s="990">
        <v>0</v>
      </c>
      <c r="AQ122" s="991"/>
      <c r="AR122" s="991"/>
      <c r="AS122" s="991"/>
      <c r="AT122" s="992"/>
      <c r="AU122" s="1022"/>
      <c r="AV122" s="1023"/>
      <c r="AW122" s="1023"/>
      <c r="AX122" s="1023"/>
      <c r="AY122" s="1024"/>
      <c r="AZ122" s="1001" t="s">
        <v>472</v>
      </c>
      <c r="BA122" s="993"/>
      <c r="BB122" s="993"/>
      <c r="BC122" s="993"/>
      <c r="BD122" s="993"/>
      <c r="BE122" s="993"/>
      <c r="BF122" s="993"/>
      <c r="BG122" s="993"/>
      <c r="BH122" s="993"/>
      <c r="BI122" s="993"/>
      <c r="BJ122" s="993"/>
      <c r="BK122" s="993"/>
      <c r="BL122" s="993"/>
      <c r="BM122" s="993"/>
      <c r="BN122" s="993"/>
      <c r="BO122" s="993"/>
      <c r="BP122" s="994"/>
      <c r="BQ122" s="1027">
        <v>4931209</v>
      </c>
      <c r="BR122" s="1028"/>
      <c r="BS122" s="1028"/>
      <c r="BT122" s="1028"/>
      <c r="BU122" s="1028"/>
      <c r="BV122" s="1028">
        <v>5318635</v>
      </c>
      <c r="BW122" s="1028"/>
      <c r="BX122" s="1028"/>
      <c r="BY122" s="1028"/>
      <c r="BZ122" s="1028"/>
      <c r="CA122" s="1028">
        <v>5188687</v>
      </c>
      <c r="CB122" s="1028"/>
      <c r="CC122" s="1028"/>
      <c r="CD122" s="1028"/>
      <c r="CE122" s="1028"/>
      <c r="CF122" s="1045">
        <v>120.1</v>
      </c>
      <c r="CG122" s="1046"/>
      <c r="CH122" s="1046"/>
      <c r="CI122" s="1046"/>
      <c r="CJ122" s="1046"/>
      <c r="CK122" s="1037"/>
      <c r="CL122" s="1038"/>
      <c r="CM122" s="1038"/>
      <c r="CN122" s="1038"/>
      <c r="CO122" s="1039"/>
      <c r="CP122" s="1047" t="s">
        <v>406</v>
      </c>
      <c r="CQ122" s="1048"/>
      <c r="CR122" s="1048"/>
      <c r="CS122" s="1048"/>
      <c r="CT122" s="1048"/>
      <c r="CU122" s="1048"/>
      <c r="CV122" s="1048"/>
      <c r="CW122" s="1048"/>
      <c r="CX122" s="1048"/>
      <c r="CY122" s="1048"/>
      <c r="CZ122" s="1048"/>
      <c r="DA122" s="1048"/>
      <c r="DB122" s="1048"/>
      <c r="DC122" s="1048"/>
      <c r="DD122" s="1048"/>
      <c r="DE122" s="1048"/>
      <c r="DF122" s="1049"/>
      <c r="DG122" s="953" t="s">
        <v>439</v>
      </c>
      <c r="DH122" s="954"/>
      <c r="DI122" s="954"/>
      <c r="DJ122" s="954"/>
      <c r="DK122" s="954"/>
      <c r="DL122" s="954" t="s">
        <v>439</v>
      </c>
      <c r="DM122" s="954"/>
      <c r="DN122" s="954"/>
      <c r="DO122" s="954"/>
      <c r="DP122" s="954"/>
      <c r="DQ122" s="954" t="s">
        <v>144</v>
      </c>
      <c r="DR122" s="954"/>
      <c r="DS122" s="954"/>
      <c r="DT122" s="954"/>
      <c r="DU122" s="954"/>
      <c r="DV122" s="955" t="s">
        <v>473</v>
      </c>
      <c r="DW122" s="955"/>
      <c r="DX122" s="955"/>
      <c r="DY122" s="955"/>
      <c r="DZ122" s="956"/>
    </row>
    <row r="123" spans="1:130" s="233" customFormat="1" ht="26.25" customHeight="1" x14ac:dyDescent="0.15">
      <c r="A123" s="1085"/>
      <c r="B123" s="977"/>
      <c r="C123" s="950" t="s">
        <v>458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144</v>
      </c>
      <c r="AB123" s="987"/>
      <c r="AC123" s="987"/>
      <c r="AD123" s="987"/>
      <c r="AE123" s="988"/>
      <c r="AF123" s="989" t="s">
        <v>439</v>
      </c>
      <c r="AG123" s="987"/>
      <c r="AH123" s="987"/>
      <c r="AI123" s="987"/>
      <c r="AJ123" s="988"/>
      <c r="AK123" s="989" t="s">
        <v>473</v>
      </c>
      <c r="AL123" s="987"/>
      <c r="AM123" s="987"/>
      <c r="AN123" s="987"/>
      <c r="AO123" s="988"/>
      <c r="AP123" s="990" t="s">
        <v>439</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474</v>
      </c>
      <c r="BP123" s="1033"/>
      <c r="BQ123" s="1091">
        <v>10134045</v>
      </c>
      <c r="BR123" s="1092"/>
      <c r="BS123" s="1092"/>
      <c r="BT123" s="1092"/>
      <c r="BU123" s="1092"/>
      <c r="BV123" s="1092">
        <v>9752006</v>
      </c>
      <c r="BW123" s="1092"/>
      <c r="BX123" s="1092"/>
      <c r="BY123" s="1092"/>
      <c r="BZ123" s="1092"/>
      <c r="CA123" s="1092">
        <v>10193624</v>
      </c>
      <c r="CB123" s="1092"/>
      <c r="CC123" s="1092"/>
      <c r="CD123" s="1092"/>
      <c r="CE123" s="1092"/>
      <c r="CF123" s="1029"/>
      <c r="CG123" s="1030"/>
      <c r="CH123" s="1030"/>
      <c r="CI123" s="1030"/>
      <c r="CJ123" s="1031"/>
      <c r="CK123" s="1037"/>
      <c r="CL123" s="1038"/>
      <c r="CM123" s="1038"/>
      <c r="CN123" s="1038"/>
      <c r="CO123" s="1039"/>
      <c r="CP123" s="1047" t="s">
        <v>475</v>
      </c>
      <c r="CQ123" s="1048"/>
      <c r="CR123" s="1048"/>
      <c r="CS123" s="1048"/>
      <c r="CT123" s="1048"/>
      <c r="CU123" s="1048"/>
      <c r="CV123" s="1048"/>
      <c r="CW123" s="1048"/>
      <c r="CX123" s="1048"/>
      <c r="CY123" s="1048"/>
      <c r="CZ123" s="1048"/>
      <c r="DA123" s="1048"/>
      <c r="DB123" s="1048"/>
      <c r="DC123" s="1048"/>
      <c r="DD123" s="1048"/>
      <c r="DE123" s="1048"/>
      <c r="DF123" s="1049"/>
      <c r="DG123" s="986" t="s">
        <v>439</v>
      </c>
      <c r="DH123" s="987"/>
      <c r="DI123" s="987"/>
      <c r="DJ123" s="987"/>
      <c r="DK123" s="988"/>
      <c r="DL123" s="989" t="s">
        <v>439</v>
      </c>
      <c r="DM123" s="987"/>
      <c r="DN123" s="987"/>
      <c r="DO123" s="987"/>
      <c r="DP123" s="988"/>
      <c r="DQ123" s="989" t="s">
        <v>439</v>
      </c>
      <c r="DR123" s="987"/>
      <c r="DS123" s="987"/>
      <c r="DT123" s="987"/>
      <c r="DU123" s="988"/>
      <c r="DV123" s="990" t="s">
        <v>439</v>
      </c>
      <c r="DW123" s="991"/>
      <c r="DX123" s="991"/>
      <c r="DY123" s="991"/>
      <c r="DZ123" s="992"/>
    </row>
    <row r="124" spans="1:130" s="233" customFormat="1" ht="26.25" customHeight="1" thickBot="1" x14ac:dyDescent="0.2">
      <c r="A124" s="1085"/>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439</v>
      </c>
      <c r="AB124" s="987"/>
      <c r="AC124" s="987"/>
      <c r="AD124" s="987"/>
      <c r="AE124" s="988"/>
      <c r="AF124" s="989" t="s">
        <v>473</v>
      </c>
      <c r="AG124" s="987"/>
      <c r="AH124" s="987"/>
      <c r="AI124" s="987"/>
      <c r="AJ124" s="988"/>
      <c r="AK124" s="989" t="s">
        <v>144</v>
      </c>
      <c r="AL124" s="987"/>
      <c r="AM124" s="987"/>
      <c r="AN124" s="987"/>
      <c r="AO124" s="988"/>
      <c r="AP124" s="990" t="s">
        <v>439</v>
      </c>
      <c r="AQ124" s="991"/>
      <c r="AR124" s="991"/>
      <c r="AS124" s="991"/>
      <c r="AT124" s="992"/>
      <c r="AU124" s="1087" t="s">
        <v>476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439</v>
      </c>
      <c r="BR124" s="1055"/>
      <c r="BS124" s="1055"/>
      <c r="BT124" s="1055"/>
      <c r="BU124" s="1055"/>
      <c r="BV124" s="1055" t="s">
        <v>473</v>
      </c>
      <c r="BW124" s="1055"/>
      <c r="BX124" s="1055"/>
      <c r="BY124" s="1055"/>
      <c r="BZ124" s="1055"/>
      <c r="CA124" s="1055" t="s">
        <v>473</v>
      </c>
      <c r="CB124" s="1055"/>
      <c r="CC124" s="1055"/>
      <c r="CD124" s="1055"/>
      <c r="CE124" s="1055"/>
      <c r="CF124" s="1056"/>
      <c r="CG124" s="1057"/>
      <c r="CH124" s="1057"/>
      <c r="CI124" s="1057"/>
      <c r="CJ124" s="1058"/>
      <c r="CK124" s="1040"/>
      <c r="CL124" s="1040"/>
      <c r="CM124" s="1040"/>
      <c r="CN124" s="1040"/>
      <c r="CO124" s="1041"/>
      <c r="CP124" s="1047" t="s">
        <v>477</v>
      </c>
      <c r="CQ124" s="1048"/>
      <c r="CR124" s="1048"/>
      <c r="CS124" s="1048"/>
      <c r="CT124" s="1048"/>
      <c r="CU124" s="1048"/>
      <c r="CV124" s="1048"/>
      <c r="CW124" s="1048"/>
      <c r="CX124" s="1048"/>
      <c r="CY124" s="1048"/>
      <c r="CZ124" s="1048"/>
      <c r="DA124" s="1048"/>
      <c r="DB124" s="1048"/>
      <c r="DC124" s="1048"/>
      <c r="DD124" s="1048"/>
      <c r="DE124" s="1048"/>
      <c r="DF124" s="1049"/>
      <c r="DG124" s="1032">
        <v>7399</v>
      </c>
      <c r="DH124" s="1014"/>
      <c r="DI124" s="1014"/>
      <c r="DJ124" s="1014"/>
      <c r="DK124" s="1015"/>
      <c r="DL124" s="1013" t="s">
        <v>144</v>
      </c>
      <c r="DM124" s="1014"/>
      <c r="DN124" s="1014"/>
      <c r="DO124" s="1014"/>
      <c r="DP124" s="1015"/>
      <c r="DQ124" s="1013" t="s">
        <v>439</v>
      </c>
      <c r="DR124" s="1014"/>
      <c r="DS124" s="1014"/>
      <c r="DT124" s="1014"/>
      <c r="DU124" s="1015"/>
      <c r="DV124" s="1016" t="s">
        <v>439</v>
      </c>
      <c r="DW124" s="1017"/>
      <c r="DX124" s="1017"/>
      <c r="DY124" s="1017"/>
      <c r="DZ124" s="1018"/>
    </row>
    <row r="125" spans="1:130" s="233" customFormat="1" ht="26.25" customHeight="1" x14ac:dyDescent="0.15">
      <c r="A125" s="1085"/>
      <c r="B125" s="977"/>
      <c r="C125" s="950" t="s">
        <v>463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439</v>
      </c>
      <c r="AB125" s="987"/>
      <c r="AC125" s="987"/>
      <c r="AD125" s="987"/>
      <c r="AE125" s="988"/>
      <c r="AF125" s="989" t="s">
        <v>439</v>
      </c>
      <c r="AG125" s="987"/>
      <c r="AH125" s="987"/>
      <c r="AI125" s="987"/>
      <c r="AJ125" s="988"/>
      <c r="AK125" s="989" t="s">
        <v>439</v>
      </c>
      <c r="AL125" s="987"/>
      <c r="AM125" s="987"/>
      <c r="AN125" s="987"/>
      <c r="AO125" s="988"/>
      <c r="AP125" s="990" t="s">
        <v>439</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478</v>
      </c>
      <c r="CL125" s="1035"/>
      <c r="CM125" s="1035"/>
      <c r="CN125" s="1035"/>
      <c r="CO125" s="1036"/>
      <c r="CP125" s="957" t="s">
        <v>479</v>
      </c>
      <c r="CQ125" s="925"/>
      <c r="CR125" s="925"/>
      <c r="CS125" s="925"/>
      <c r="CT125" s="925"/>
      <c r="CU125" s="925"/>
      <c r="CV125" s="925"/>
      <c r="CW125" s="925"/>
      <c r="CX125" s="925"/>
      <c r="CY125" s="925"/>
      <c r="CZ125" s="925"/>
      <c r="DA125" s="925"/>
      <c r="DB125" s="925"/>
      <c r="DC125" s="925"/>
      <c r="DD125" s="925"/>
      <c r="DE125" s="925"/>
      <c r="DF125" s="926"/>
      <c r="DG125" s="958" t="s">
        <v>439</v>
      </c>
      <c r="DH125" s="959"/>
      <c r="DI125" s="959"/>
      <c r="DJ125" s="959"/>
      <c r="DK125" s="959"/>
      <c r="DL125" s="959" t="s">
        <v>144</v>
      </c>
      <c r="DM125" s="959"/>
      <c r="DN125" s="959"/>
      <c r="DO125" s="959"/>
      <c r="DP125" s="959"/>
      <c r="DQ125" s="959" t="s">
        <v>439</v>
      </c>
      <c r="DR125" s="959"/>
      <c r="DS125" s="959"/>
      <c r="DT125" s="959"/>
      <c r="DU125" s="959"/>
      <c r="DV125" s="960" t="s">
        <v>439</v>
      </c>
      <c r="DW125" s="960"/>
      <c r="DX125" s="960"/>
      <c r="DY125" s="960"/>
      <c r="DZ125" s="961"/>
    </row>
    <row r="126" spans="1:130" s="233" customFormat="1" ht="26.25" customHeight="1" thickBot="1" x14ac:dyDescent="0.2">
      <c r="A126" s="1085"/>
      <c r="B126" s="977"/>
      <c r="C126" s="950" t="s">
        <v>465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439</v>
      </c>
      <c r="AB126" s="987"/>
      <c r="AC126" s="987"/>
      <c r="AD126" s="987"/>
      <c r="AE126" s="988"/>
      <c r="AF126" s="989" t="s">
        <v>144</v>
      </c>
      <c r="AG126" s="987"/>
      <c r="AH126" s="987"/>
      <c r="AI126" s="987"/>
      <c r="AJ126" s="988"/>
      <c r="AK126" s="989" t="s">
        <v>439</v>
      </c>
      <c r="AL126" s="987"/>
      <c r="AM126" s="987"/>
      <c r="AN126" s="987"/>
      <c r="AO126" s="988"/>
      <c r="AP126" s="990" t="s">
        <v>439</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480</v>
      </c>
      <c r="CQ126" s="951"/>
      <c r="CR126" s="951"/>
      <c r="CS126" s="951"/>
      <c r="CT126" s="951"/>
      <c r="CU126" s="951"/>
      <c r="CV126" s="951"/>
      <c r="CW126" s="951"/>
      <c r="CX126" s="951"/>
      <c r="CY126" s="951"/>
      <c r="CZ126" s="951"/>
      <c r="DA126" s="951"/>
      <c r="DB126" s="951"/>
      <c r="DC126" s="951"/>
      <c r="DD126" s="951"/>
      <c r="DE126" s="951"/>
      <c r="DF126" s="952"/>
      <c r="DG126" s="953" t="s">
        <v>439</v>
      </c>
      <c r="DH126" s="954"/>
      <c r="DI126" s="954"/>
      <c r="DJ126" s="954"/>
      <c r="DK126" s="954"/>
      <c r="DL126" s="954" t="s">
        <v>439</v>
      </c>
      <c r="DM126" s="954"/>
      <c r="DN126" s="954"/>
      <c r="DO126" s="954"/>
      <c r="DP126" s="954"/>
      <c r="DQ126" s="954" t="s">
        <v>439</v>
      </c>
      <c r="DR126" s="954"/>
      <c r="DS126" s="954"/>
      <c r="DT126" s="954"/>
      <c r="DU126" s="954"/>
      <c r="DV126" s="955" t="s">
        <v>144</v>
      </c>
      <c r="DW126" s="955"/>
      <c r="DX126" s="955"/>
      <c r="DY126" s="955"/>
      <c r="DZ126" s="956"/>
    </row>
    <row r="127" spans="1:130" s="233" customFormat="1" ht="26.25" customHeight="1" x14ac:dyDescent="0.15">
      <c r="A127" s="1086"/>
      <c r="B127" s="979"/>
      <c r="C127" s="1001" t="s">
        <v>481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328</v>
      </c>
      <c r="AB127" s="987"/>
      <c r="AC127" s="987"/>
      <c r="AD127" s="987"/>
      <c r="AE127" s="988"/>
      <c r="AF127" s="989">
        <v>315</v>
      </c>
      <c r="AG127" s="987"/>
      <c r="AH127" s="987"/>
      <c r="AI127" s="987"/>
      <c r="AJ127" s="988"/>
      <c r="AK127" s="989">
        <v>293</v>
      </c>
      <c r="AL127" s="987"/>
      <c r="AM127" s="987"/>
      <c r="AN127" s="987"/>
      <c r="AO127" s="988"/>
      <c r="AP127" s="990">
        <v>0</v>
      </c>
      <c r="AQ127" s="991"/>
      <c r="AR127" s="991"/>
      <c r="AS127" s="991"/>
      <c r="AT127" s="992"/>
      <c r="AU127" s="235"/>
      <c r="AV127" s="235"/>
      <c r="AW127" s="235"/>
      <c r="AX127" s="1059" t="s">
        <v>482</v>
      </c>
      <c r="AY127" s="1060"/>
      <c r="AZ127" s="1060"/>
      <c r="BA127" s="1060"/>
      <c r="BB127" s="1060"/>
      <c r="BC127" s="1060"/>
      <c r="BD127" s="1060"/>
      <c r="BE127" s="1061"/>
      <c r="BF127" s="1062" t="s">
        <v>483</v>
      </c>
      <c r="BG127" s="1060"/>
      <c r="BH127" s="1060"/>
      <c r="BI127" s="1060"/>
      <c r="BJ127" s="1060"/>
      <c r="BK127" s="1060"/>
      <c r="BL127" s="1061"/>
      <c r="BM127" s="1062" t="s">
        <v>484</v>
      </c>
      <c r="BN127" s="1060"/>
      <c r="BO127" s="1060"/>
      <c r="BP127" s="1060"/>
      <c r="BQ127" s="1060"/>
      <c r="BR127" s="1060"/>
      <c r="BS127" s="1061"/>
      <c r="BT127" s="1062" t="s">
        <v>485</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486</v>
      </c>
      <c r="CQ127" s="951"/>
      <c r="CR127" s="951"/>
      <c r="CS127" s="951"/>
      <c r="CT127" s="951"/>
      <c r="CU127" s="951"/>
      <c r="CV127" s="951"/>
      <c r="CW127" s="951"/>
      <c r="CX127" s="951"/>
      <c r="CY127" s="951"/>
      <c r="CZ127" s="951"/>
      <c r="DA127" s="951"/>
      <c r="DB127" s="951"/>
      <c r="DC127" s="951"/>
      <c r="DD127" s="951"/>
      <c r="DE127" s="951"/>
      <c r="DF127" s="952"/>
      <c r="DG127" s="953" t="s">
        <v>439</v>
      </c>
      <c r="DH127" s="954"/>
      <c r="DI127" s="954"/>
      <c r="DJ127" s="954"/>
      <c r="DK127" s="954"/>
      <c r="DL127" s="954" t="s">
        <v>439</v>
      </c>
      <c r="DM127" s="954"/>
      <c r="DN127" s="954"/>
      <c r="DO127" s="954"/>
      <c r="DP127" s="954"/>
      <c r="DQ127" s="954" t="s">
        <v>439</v>
      </c>
      <c r="DR127" s="954"/>
      <c r="DS127" s="954"/>
      <c r="DT127" s="954"/>
      <c r="DU127" s="954"/>
      <c r="DV127" s="955" t="s">
        <v>439</v>
      </c>
      <c r="DW127" s="955"/>
      <c r="DX127" s="955"/>
      <c r="DY127" s="955"/>
      <c r="DZ127" s="956"/>
    </row>
    <row r="128" spans="1:130" s="233" customFormat="1" ht="26.25" customHeight="1" thickBot="1" x14ac:dyDescent="0.2">
      <c r="A128" s="1069" t="s">
        <v>487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488</v>
      </c>
      <c r="X128" s="1071"/>
      <c r="Y128" s="1071"/>
      <c r="Z128" s="1072"/>
      <c r="AA128" s="1073">
        <v>33642</v>
      </c>
      <c r="AB128" s="1074"/>
      <c r="AC128" s="1074"/>
      <c r="AD128" s="1074"/>
      <c r="AE128" s="1075"/>
      <c r="AF128" s="1076">
        <v>35386</v>
      </c>
      <c r="AG128" s="1074"/>
      <c r="AH128" s="1074"/>
      <c r="AI128" s="1074"/>
      <c r="AJ128" s="1075"/>
      <c r="AK128" s="1076">
        <v>37616</v>
      </c>
      <c r="AL128" s="1074"/>
      <c r="AM128" s="1074"/>
      <c r="AN128" s="1074"/>
      <c r="AO128" s="1075"/>
      <c r="AP128" s="1077"/>
      <c r="AQ128" s="1078"/>
      <c r="AR128" s="1078"/>
      <c r="AS128" s="1078"/>
      <c r="AT128" s="1079"/>
      <c r="AU128" s="235"/>
      <c r="AV128" s="235"/>
      <c r="AW128" s="235"/>
      <c r="AX128" s="924" t="s">
        <v>489</v>
      </c>
      <c r="AY128" s="925"/>
      <c r="AZ128" s="925"/>
      <c r="BA128" s="925"/>
      <c r="BB128" s="925"/>
      <c r="BC128" s="925"/>
      <c r="BD128" s="925"/>
      <c r="BE128" s="926"/>
      <c r="BF128" s="1080" t="s">
        <v>144</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490</v>
      </c>
      <c r="CQ128" s="754"/>
      <c r="CR128" s="754"/>
      <c r="CS128" s="754"/>
      <c r="CT128" s="754"/>
      <c r="CU128" s="754"/>
      <c r="CV128" s="754"/>
      <c r="CW128" s="754"/>
      <c r="CX128" s="754"/>
      <c r="CY128" s="754"/>
      <c r="CZ128" s="754"/>
      <c r="DA128" s="754"/>
      <c r="DB128" s="754"/>
      <c r="DC128" s="754"/>
      <c r="DD128" s="754"/>
      <c r="DE128" s="754"/>
      <c r="DF128" s="1064"/>
      <c r="DG128" s="1065">
        <v>3000</v>
      </c>
      <c r="DH128" s="1066"/>
      <c r="DI128" s="1066"/>
      <c r="DJ128" s="1066"/>
      <c r="DK128" s="1066"/>
      <c r="DL128" s="1066" t="s">
        <v>144</v>
      </c>
      <c r="DM128" s="1066"/>
      <c r="DN128" s="1066"/>
      <c r="DO128" s="1066"/>
      <c r="DP128" s="1066"/>
      <c r="DQ128" s="1066" t="s">
        <v>144</v>
      </c>
      <c r="DR128" s="1066"/>
      <c r="DS128" s="1066"/>
      <c r="DT128" s="1066"/>
      <c r="DU128" s="1066"/>
      <c r="DV128" s="1067" t="s">
        <v>144</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491</v>
      </c>
      <c r="X129" s="1099"/>
      <c r="Y129" s="1099"/>
      <c r="Z129" s="1100"/>
      <c r="AA129" s="986">
        <v>4255781</v>
      </c>
      <c r="AB129" s="987"/>
      <c r="AC129" s="987"/>
      <c r="AD129" s="987"/>
      <c r="AE129" s="988"/>
      <c r="AF129" s="989">
        <v>4414778</v>
      </c>
      <c r="AG129" s="987"/>
      <c r="AH129" s="987"/>
      <c r="AI129" s="987"/>
      <c r="AJ129" s="988"/>
      <c r="AK129" s="989">
        <v>4678675</v>
      </c>
      <c r="AL129" s="987"/>
      <c r="AM129" s="987"/>
      <c r="AN129" s="987"/>
      <c r="AO129" s="988"/>
      <c r="AP129" s="1101"/>
      <c r="AQ129" s="1102"/>
      <c r="AR129" s="1102"/>
      <c r="AS129" s="1102"/>
      <c r="AT129" s="1103"/>
      <c r="AU129" s="236"/>
      <c r="AV129" s="236"/>
      <c r="AW129" s="236"/>
      <c r="AX129" s="1093" t="s">
        <v>492</v>
      </c>
      <c r="AY129" s="951"/>
      <c r="AZ129" s="951"/>
      <c r="BA129" s="951"/>
      <c r="BB129" s="951"/>
      <c r="BC129" s="951"/>
      <c r="BD129" s="951"/>
      <c r="BE129" s="952"/>
      <c r="BF129" s="1094" t="s">
        <v>439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494</v>
      </c>
      <c r="X130" s="1099"/>
      <c r="Y130" s="1099"/>
      <c r="Z130" s="1100"/>
      <c r="AA130" s="986">
        <v>373331</v>
      </c>
      <c r="AB130" s="987"/>
      <c r="AC130" s="987"/>
      <c r="AD130" s="987"/>
      <c r="AE130" s="988"/>
      <c r="AF130" s="989">
        <v>364856</v>
      </c>
      <c r="AG130" s="987"/>
      <c r="AH130" s="987"/>
      <c r="AI130" s="987"/>
      <c r="AJ130" s="988"/>
      <c r="AK130" s="989">
        <v>359458</v>
      </c>
      <c r="AL130" s="987"/>
      <c r="AM130" s="987"/>
      <c r="AN130" s="987"/>
      <c r="AO130" s="988"/>
      <c r="AP130" s="1101"/>
      <c r="AQ130" s="1102"/>
      <c r="AR130" s="1102"/>
      <c r="AS130" s="1102"/>
      <c r="AT130" s="1103"/>
      <c r="AU130" s="236"/>
      <c r="AV130" s="236"/>
      <c r="AW130" s="236"/>
      <c r="AX130" s="1093" t="s">
        <v>495</v>
      </c>
      <c r="AY130" s="951"/>
      <c r="AZ130" s="951"/>
      <c r="BA130" s="951"/>
      <c r="BB130" s="951"/>
      <c r="BC130" s="951"/>
      <c r="BD130" s="951"/>
      <c r="BE130" s="952"/>
      <c r="BF130" s="1129">
        <v>5.4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496</v>
      </c>
      <c r="X131" s="1136"/>
      <c r="Y131" s="1136"/>
      <c r="Z131" s="1137"/>
      <c r="AA131" s="1032">
        <v>3882450</v>
      </c>
      <c r="AB131" s="1014"/>
      <c r="AC131" s="1014"/>
      <c r="AD131" s="1014"/>
      <c r="AE131" s="1015"/>
      <c r="AF131" s="1013">
        <v>4049922</v>
      </c>
      <c r="AG131" s="1014"/>
      <c r="AH131" s="1014"/>
      <c r="AI131" s="1014"/>
      <c r="AJ131" s="1015"/>
      <c r="AK131" s="1013">
        <v>4319217</v>
      </c>
      <c r="AL131" s="1014"/>
      <c r="AM131" s="1014"/>
      <c r="AN131" s="1014"/>
      <c r="AO131" s="1015"/>
      <c r="AP131" s="1138"/>
      <c r="AQ131" s="1139"/>
      <c r="AR131" s="1139"/>
      <c r="AS131" s="1139"/>
      <c r="AT131" s="1140"/>
      <c r="AU131" s="236"/>
      <c r="AV131" s="236"/>
      <c r="AW131" s="236"/>
      <c r="AX131" s="1111" t="s">
        <v>497</v>
      </c>
      <c r="AY131" s="754"/>
      <c r="AZ131" s="754"/>
      <c r="BA131" s="754"/>
      <c r="BB131" s="754"/>
      <c r="BC131" s="754"/>
      <c r="BD131" s="754"/>
      <c r="BE131" s="1064"/>
      <c r="BF131" s="1112" t="s">
        <v>473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499</v>
      </c>
      <c r="W132" s="1122"/>
      <c r="X132" s="1122"/>
      <c r="Y132" s="1122"/>
      <c r="Z132" s="1123"/>
      <c r="AA132" s="1124">
        <v>4.957153344</v>
      </c>
      <c r="AB132" s="1125"/>
      <c r="AC132" s="1125"/>
      <c r="AD132" s="1125"/>
      <c r="AE132" s="1126"/>
      <c r="AF132" s="1127">
        <v>5.2206190640000001</v>
      </c>
      <c r="AG132" s="1125"/>
      <c r="AH132" s="1125"/>
      <c r="AI132" s="1125"/>
      <c r="AJ132" s="1126"/>
      <c r="AK132" s="1127">
        <v>6.1120105799999997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500</v>
      </c>
      <c r="W133" s="1105"/>
      <c r="X133" s="1105"/>
      <c r="Y133" s="1105"/>
      <c r="Z133" s="1106"/>
      <c r="AA133" s="1107">
        <v>4.5</v>
      </c>
      <c r="AB133" s="1108"/>
      <c r="AC133" s="1108"/>
      <c r="AD133" s="1108"/>
      <c r="AE133" s="1109"/>
      <c r="AF133" s="1107">
        <v>4.9000000000000004</v>
      </c>
      <c r="AG133" s="1108"/>
      <c r="AH133" s="1108"/>
      <c r="AI133" s="1108"/>
      <c r="AJ133" s="1109"/>
      <c r="AK133" s="1107">
        <v>5.4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6xBQm139m9h9YeAba+dEolRE9iYTTpFYcf0IE9BJNPjazwAfath3wdeRBDDY2kjafD+TQYE2rP3QkU2UrBoQ==" saltValue="bvqxz2d2QfVkjUOADrdn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7bpHXlQeLurWXZocax4ssSxE7ItCcNai1fAXeSj7l8IZQhtpfZ2tOjkkWQUmLH+sPBN6hcqggphG2e2a+VUJhw==" saltValue="1hu9PFdYl/Dmig1G8z97l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Fo84ovKvIR0jPxwC9VRo0D4oiEJbzS0wHUnX2413+MEZZZdSSqG1s0sXRKUz93nhOjVQggnfeGm7jKrAdxLw==" saltValue="zbVUQUX3bY/3KlkRRPk7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509</v>
      </c>
      <c r="AL9" s="1145"/>
      <c r="AM9" s="1145"/>
      <c r="AN9" s="1146"/>
      <c r="AO9" s="284">
        <v>1223441</v>
      </c>
      <c r="AP9" s="284">
        <v>69340</v>
      </c>
      <c r="AQ9" s="285">
        <v>91900</v>
      </c>
      <c r="AR9" s="286">
        <v>-24.5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510</v>
      </c>
      <c r="AL10" s="1145"/>
      <c r="AM10" s="1145"/>
      <c r="AN10" s="1146"/>
      <c r="AO10" s="287">
        <v>19367</v>
      </c>
      <c r="AP10" s="287">
        <v>1098</v>
      </c>
      <c r="AQ10" s="288">
        <v>11848</v>
      </c>
      <c r="AR10" s="289">
        <v>-90.7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511</v>
      </c>
      <c r="AL11" s="1145"/>
      <c r="AM11" s="1145"/>
      <c r="AN11" s="1146"/>
      <c r="AO11" s="287" t="s">
        <v>512</v>
      </c>
      <c r="AP11" s="287" t="s">
        <v>512</v>
      </c>
      <c r="AQ11" s="288">
        <v>323</v>
      </c>
      <c r="AR11" s="289" t="s">
        <v>512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513</v>
      </c>
      <c r="AL12" s="1145"/>
      <c r="AM12" s="1145"/>
      <c r="AN12" s="1146"/>
      <c r="AO12" s="287" t="s">
        <v>512</v>
      </c>
      <c r="AP12" s="287" t="s">
        <v>512</v>
      </c>
      <c r="AQ12" s="288">
        <v>21</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514</v>
      </c>
      <c r="AL13" s="1145"/>
      <c r="AM13" s="1145"/>
      <c r="AN13" s="1146"/>
      <c r="AO13" s="287">
        <v>71501</v>
      </c>
      <c r="AP13" s="287">
        <v>4052</v>
      </c>
      <c r="AQ13" s="288">
        <v>3646</v>
      </c>
      <c r="AR13" s="289">
        <v>11.1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515</v>
      </c>
      <c r="AL14" s="1145"/>
      <c r="AM14" s="1145"/>
      <c r="AN14" s="1146"/>
      <c r="AO14" s="287">
        <v>34830</v>
      </c>
      <c r="AP14" s="287">
        <v>1974</v>
      </c>
      <c r="AQ14" s="288">
        <v>1700</v>
      </c>
      <c r="AR14" s="289">
        <v>16.100000000000001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516</v>
      </c>
      <c r="AL15" s="1148"/>
      <c r="AM15" s="1148"/>
      <c r="AN15" s="1149"/>
      <c r="AO15" s="287">
        <v>-80448</v>
      </c>
      <c r="AP15" s="287">
        <v>-4560</v>
      </c>
      <c r="AQ15" s="288">
        <v>-7027</v>
      </c>
      <c r="AR15" s="289">
        <v>-35.1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1268691</v>
      </c>
      <c r="AP16" s="287">
        <v>71905</v>
      </c>
      <c r="AQ16" s="288">
        <v>102411</v>
      </c>
      <c r="AR16" s="289">
        <v>-29.8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521</v>
      </c>
      <c r="AL21" s="1151"/>
      <c r="AM21" s="1151"/>
      <c r="AN21" s="1152"/>
      <c r="AO21" s="300">
        <v>7.59</v>
      </c>
      <c r="AP21" s="301">
        <v>9.23</v>
      </c>
      <c r="AQ21" s="302">
        <v>-1.64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522</v>
      </c>
      <c r="AL22" s="1151"/>
      <c r="AM22" s="1151"/>
      <c r="AN22" s="1152"/>
      <c r="AO22" s="305">
        <v>97.2</v>
      </c>
      <c r="AP22" s="306">
        <v>96.8</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523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526</v>
      </c>
      <c r="AL32" s="1159"/>
      <c r="AM32" s="1159"/>
      <c r="AN32" s="1160"/>
      <c r="AO32" s="315">
        <v>645355</v>
      </c>
      <c r="AP32" s="315">
        <v>36576</v>
      </c>
      <c r="AQ32" s="316">
        <v>50517</v>
      </c>
      <c r="AR32" s="317">
        <v>-27.6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527</v>
      </c>
      <c r="AL33" s="1159"/>
      <c r="AM33" s="1159"/>
      <c r="AN33" s="1160"/>
      <c r="AO33" s="315" t="s">
        <v>512</v>
      </c>
      <c r="AP33" s="315" t="s">
        <v>512</v>
      </c>
      <c r="AQ33" s="316" t="s">
        <v>512</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528</v>
      </c>
      <c r="AL34" s="1159"/>
      <c r="AM34" s="1159"/>
      <c r="AN34" s="1160"/>
      <c r="AO34" s="315" t="s">
        <v>512</v>
      </c>
      <c r="AP34" s="315" t="s">
        <v>512</v>
      </c>
      <c r="AQ34" s="316">
        <v>23</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529</v>
      </c>
      <c r="AL35" s="1159"/>
      <c r="AM35" s="1159"/>
      <c r="AN35" s="1160"/>
      <c r="AO35" s="315">
        <v>10</v>
      </c>
      <c r="AP35" s="315">
        <v>1</v>
      </c>
      <c r="AQ35" s="316">
        <v>15430</v>
      </c>
      <c r="AR35" s="317">
        <v>-100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530</v>
      </c>
      <c r="AL36" s="1159"/>
      <c r="AM36" s="1159"/>
      <c r="AN36" s="1160"/>
      <c r="AO36" s="315">
        <v>13493</v>
      </c>
      <c r="AP36" s="315">
        <v>765</v>
      </c>
      <c r="AQ36" s="316">
        <v>2664</v>
      </c>
      <c r="AR36" s="317">
        <v>-71.3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531</v>
      </c>
      <c r="AL37" s="1159"/>
      <c r="AM37" s="1159"/>
      <c r="AN37" s="1160"/>
      <c r="AO37" s="315">
        <v>2207</v>
      </c>
      <c r="AP37" s="315">
        <v>125</v>
      </c>
      <c r="AQ37" s="316">
        <v>451</v>
      </c>
      <c r="AR37" s="317">
        <v>-72.3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532</v>
      </c>
      <c r="AL38" s="1162"/>
      <c r="AM38" s="1162"/>
      <c r="AN38" s="1163"/>
      <c r="AO38" s="318" t="s">
        <v>512</v>
      </c>
      <c r="AP38" s="318" t="s">
        <v>512</v>
      </c>
      <c r="AQ38" s="319">
        <v>4</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533</v>
      </c>
      <c r="AL39" s="1162"/>
      <c r="AM39" s="1162"/>
      <c r="AN39" s="1163"/>
      <c r="AO39" s="315">
        <v>-37616</v>
      </c>
      <c r="AP39" s="315">
        <v>-2132</v>
      </c>
      <c r="AQ39" s="316">
        <v>-3528</v>
      </c>
      <c r="AR39" s="317">
        <v>-39.6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534</v>
      </c>
      <c r="AL40" s="1159"/>
      <c r="AM40" s="1159"/>
      <c r="AN40" s="1160"/>
      <c r="AO40" s="315">
        <v>-359458</v>
      </c>
      <c r="AP40" s="315">
        <v>-20373</v>
      </c>
      <c r="AQ40" s="316">
        <v>-45748</v>
      </c>
      <c r="AR40" s="317">
        <v>-55.5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263991</v>
      </c>
      <c r="AP41" s="315">
        <v>14962</v>
      </c>
      <c r="AQ41" s="316">
        <v>19813</v>
      </c>
      <c r="AR41" s="317">
        <v>-24.5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504</v>
      </c>
      <c r="AN49" s="1155" t="s">
        <v>538</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872706</v>
      </c>
      <c r="AN51" s="337">
        <v>47647</v>
      </c>
      <c r="AO51" s="338">
        <v>-20.6</v>
      </c>
      <c r="AP51" s="339">
        <v>67343</v>
      </c>
      <c r="AQ51" s="340">
        <v>0.1</v>
      </c>
      <c r="AR51" s="341">
        <v>-20.7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396825</v>
      </c>
      <c r="AN52" s="345">
        <v>21665</v>
      </c>
      <c r="AO52" s="346">
        <v>9.9</v>
      </c>
      <c r="AP52" s="347">
        <v>32865</v>
      </c>
      <c r="AQ52" s="348">
        <v>-6.3</v>
      </c>
      <c r="AR52" s="349">
        <v>16.2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861656</v>
      </c>
      <c r="AN53" s="337">
        <v>47563</v>
      </c>
      <c r="AO53" s="338">
        <v>-0.2</v>
      </c>
      <c r="AP53" s="339">
        <v>73475</v>
      </c>
      <c r="AQ53" s="340">
        <v>9.1</v>
      </c>
      <c r="AR53" s="341">
        <v>-9.3000000000000007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382183</v>
      </c>
      <c r="AN54" s="345">
        <v>21096</v>
      </c>
      <c r="AO54" s="346">
        <v>-2.6</v>
      </c>
      <c r="AP54" s="347">
        <v>43072</v>
      </c>
      <c r="AQ54" s="348">
        <v>31.1</v>
      </c>
      <c r="AR54" s="349">
        <v>-33.700000000000003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1390442</v>
      </c>
      <c r="AN55" s="337">
        <v>77328</v>
      </c>
      <c r="AO55" s="338">
        <v>62.6</v>
      </c>
      <c r="AP55" s="339">
        <v>87464</v>
      </c>
      <c r="AQ55" s="340">
        <v>19</v>
      </c>
      <c r="AR55" s="341">
        <v>43.6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765563</v>
      </c>
      <c r="AN56" s="345">
        <v>42576</v>
      </c>
      <c r="AO56" s="346">
        <v>101.8</v>
      </c>
      <c r="AP56" s="347">
        <v>47479</v>
      </c>
      <c r="AQ56" s="348">
        <v>10.199999999999999</v>
      </c>
      <c r="AR56" s="349">
        <v>91.6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2963507</v>
      </c>
      <c r="AN57" s="337">
        <v>166349</v>
      </c>
      <c r="AO57" s="338">
        <v>115.1</v>
      </c>
      <c r="AP57" s="339">
        <v>96248</v>
      </c>
      <c r="AQ57" s="340">
        <v>10</v>
      </c>
      <c r="AR57" s="341">
        <v>105.1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2675304</v>
      </c>
      <c r="AN58" s="345">
        <v>150171</v>
      </c>
      <c r="AO58" s="346">
        <v>252.7</v>
      </c>
      <c r="AP58" s="347">
        <v>55768</v>
      </c>
      <c r="AQ58" s="348">
        <v>17.5</v>
      </c>
      <c r="AR58" s="349">
        <v>235.2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1291174</v>
      </c>
      <c r="AN59" s="337">
        <v>73179</v>
      </c>
      <c r="AO59" s="338">
        <v>-56</v>
      </c>
      <c r="AP59" s="339">
        <v>76413</v>
      </c>
      <c r="AQ59" s="340">
        <v>-20.6</v>
      </c>
      <c r="AR59" s="341">
        <v>-35.4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747294</v>
      </c>
      <c r="AN60" s="345">
        <v>42354</v>
      </c>
      <c r="AO60" s="346">
        <v>-71.8</v>
      </c>
      <c r="AP60" s="347">
        <v>39658</v>
      </c>
      <c r="AQ60" s="348">
        <v>-28.9</v>
      </c>
      <c r="AR60" s="349">
        <v>-42.9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1475897</v>
      </c>
      <c r="AN61" s="352">
        <v>82413</v>
      </c>
      <c r="AO61" s="353">
        <v>20.2</v>
      </c>
      <c r="AP61" s="354">
        <v>80189</v>
      </c>
      <c r="AQ61" s="355">
        <v>3.5</v>
      </c>
      <c r="AR61" s="341">
        <v>16.7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993434</v>
      </c>
      <c r="AN62" s="345">
        <v>55572</v>
      </c>
      <c r="AO62" s="346">
        <v>58</v>
      </c>
      <c r="AP62" s="347">
        <v>43768</v>
      </c>
      <c r="AQ62" s="348">
        <v>4.7</v>
      </c>
      <c r="AR62" s="349">
        <v>53.3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7lnT9gbfR8AkLIjIR7ozs3PRhLMcLAgm+WnQIwpCvLzODnFihV2NxojaGvWh5Z2Nqr+SyT1p0XaoMa5V1+HmNA==" saltValue="MS2E8J9GvHGWbWrSW7Cv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0" spans="125:125" ht="13.5" hidden="1" customHeight="1" x14ac:dyDescent="0.15"/>
    <row r="121" spans="125:125" ht="13.5" hidden="1" customHeight="1" x14ac:dyDescent="0.15">
      <c r="DU121" s="262"/>
    </row>
  </sheetData>
  <sheetProtection algorithmName="SHA-512" hashValue="zFwKqSYcxz+lxN+xnodZv6lq1RAtCAB/Vrs3KPqSWtRkgtHXU+RdyBM2S2mYEbW4yFOlQ/mTmi4Jo3h7TyR78w==" saltValue="+X2EDlFNS5z52R2bXN6J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22rcHIki2epYVl/WXY0jIrEguQjpqwIveSu0m3YZPCZtcCZMUCZYmIc3bVn0hTNVRlrMcYwVuwGyt4a919B+qg==" saltValue="B2CCCm+Eky+JiF1mRmCA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37.770000000000003</v>
      </c>
      <c r="G47" s="12">
        <v>41.01</v>
      </c>
      <c r="H47" s="12">
        <v>43.98</v>
      </c>
      <c r="I47" s="12">
        <v>42.78</v>
      </c>
      <c r="J47" s="13">
        <v>43.62</v>
      </c>
    </row>
    <row r="48" spans="2:10" ht="57.75" customHeight="1" x14ac:dyDescent="0.15">
      <c r="B48" s="14"/>
      <c r="C48" s="1169" t="s">
        <v>4</v>
      </c>
      <c r="D48" s="1169"/>
      <c r="E48" s="1170"/>
      <c r="F48" s="15">
        <v>4.8499999999999996</v>
      </c>
      <c r="G48" s="16">
        <v>5.81</v>
      </c>
      <c r="H48" s="16">
        <v>6.74</v>
      </c>
      <c r="I48" s="16">
        <v>9.4600000000000009</v>
      </c>
      <c r="J48" s="17">
        <v>11.47</v>
      </c>
    </row>
    <row r="49" spans="2:10" ht="57.75" customHeight="1" thickBot="1" x14ac:dyDescent="0.2">
      <c r="B49" s="18"/>
      <c r="C49" s="1171" t="s">
        <v>5</v>
      </c>
      <c r="D49" s="1171"/>
      <c r="E49" s="1172"/>
      <c r="F49" s="19" t="s">
        <v>559</v>
      </c>
      <c r="G49" s="20">
        <v>4.51</v>
      </c>
      <c r="H49" s="20">
        <v>3.74</v>
      </c>
      <c r="I49" s="20">
        <v>3.35</v>
      </c>
      <c r="J49" s="21">
        <v>5.8</v>
      </c>
    </row>
    <row r="50" spans="2:10" x14ac:dyDescent="0.15"/>
  </sheetData>
  <sheetProtection algorithmName="SHA-512" hashValue="QV1LKpJwdoxI5VXosczMXS5Uj5n4dENFJIrcKTj7BLulf6SZakuSBkg4O2VeSpO0C1vaYWWn18hDVhFEyVZynA==" saltValue="vDqKspYrmBS8fld1pzBi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560</v>
      </c>
      <c r="D34" s="1179"/>
      <c r="E34" s="1180"/>
      <c r="F34" s="32">
        <v>7.76</v>
      </c>
      <c r="G34" s="33">
        <v>8.82</v>
      </c>
      <c r="H34" s="33">
        <v>10.78</v>
      </c>
      <c r="I34" s="33">
        <v>12.23</v>
      </c>
      <c r="J34" s="34">
        <v>11.99</v>
      </c>
      <c r="K34" s="22"/>
      <c r="L34" s="22"/>
      <c r="M34" s="22"/>
      <c r="N34" s="22"/>
      <c r="O34" s="22"/>
      <c r="P34" s="22"/>
    </row>
    <row r="35" spans="1:16" ht="39" customHeight="1" x14ac:dyDescent="0.15">
      <c r="A35" s="22"/>
      <c r="B35" s="35"/>
      <c r="C35" s="1173" t="s">
        <v>561</v>
      </c>
      <c r="D35" s="1174"/>
      <c r="E35" s="1175"/>
      <c r="F35" s="36">
        <v>4.84</v>
      </c>
      <c r="G35" s="37">
        <v>5.8</v>
      </c>
      <c r="H35" s="37">
        <v>6.73</v>
      </c>
      <c r="I35" s="37">
        <v>9.4600000000000009</v>
      </c>
      <c r="J35" s="38">
        <v>11.47</v>
      </c>
      <c r="K35" s="22"/>
      <c r="L35" s="22"/>
      <c r="M35" s="22"/>
      <c r="N35" s="22"/>
      <c r="O35" s="22"/>
      <c r="P35" s="22"/>
    </row>
    <row r="36" spans="1:16" ht="39" customHeight="1" x14ac:dyDescent="0.15">
      <c r="A36" s="22"/>
      <c r="B36" s="35"/>
      <c r="C36" s="1173" t="s">
        <v>562</v>
      </c>
      <c r="D36" s="1174"/>
      <c r="E36" s="1175"/>
      <c r="F36" s="36">
        <v>5.17</v>
      </c>
      <c r="G36" s="37">
        <v>5.32</v>
      </c>
      <c r="H36" s="37">
        <v>5.98</v>
      </c>
      <c r="I36" s="37">
        <v>5.71</v>
      </c>
      <c r="J36" s="38">
        <v>6.17</v>
      </c>
      <c r="K36" s="22"/>
      <c r="L36" s="22"/>
      <c r="M36" s="22"/>
      <c r="N36" s="22"/>
      <c r="O36" s="22"/>
      <c r="P36" s="22"/>
    </row>
    <row r="37" spans="1:16" ht="39" customHeight="1" x14ac:dyDescent="0.15">
      <c r="A37" s="22"/>
      <c r="B37" s="35"/>
      <c r="C37" s="1173" t="s">
        <v>563</v>
      </c>
      <c r="D37" s="1174"/>
      <c r="E37" s="1175"/>
      <c r="F37" s="36">
        <v>7.0000000000000007E-2</v>
      </c>
      <c r="G37" s="37">
        <v>7.0000000000000007E-2</v>
      </c>
      <c r="H37" s="37">
        <v>0.09</v>
      </c>
      <c r="I37" s="37">
        <v>0.09</v>
      </c>
      <c r="J37" s="38">
        <v>2.37</v>
      </c>
      <c r="K37" s="22"/>
      <c r="L37" s="22"/>
      <c r="M37" s="22"/>
      <c r="N37" s="22"/>
      <c r="O37" s="22"/>
      <c r="P37" s="22"/>
    </row>
    <row r="38" spans="1:16" ht="39" customHeight="1" x14ac:dyDescent="0.15">
      <c r="A38" s="22"/>
      <c r="B38" s="35"/>
      <c r="C38" s="1173" t="s">
        <v>564</v>
      </c>
      <c r="D38" s="1174"/>
      <c r="E38" s="1175"/>
      <c r="F38" s="36">
        <v>1.83</v>
      </c>
      <c r="G38" s="37">
        <v>2.33</v>
      </c>
      <c r="H38" s="37">
        <v>2.08</v>
      </c>
      <c r="I38" s="37">
        <v>1.99</v>
      </c>
      <c r="J38" s="38">
        <v>0.08</v>
      </c>
      <c r="K38" s="22"/>
      <c r="L38" s="22"/>
      <c r="M38" s="22"/>
      <c r="N38" s="22"/>
      <c r="O38" s="22"/>
      <c r="P38" s="22"/>
    </row>
    <row r="39" spans="1:16" ht="39" customHeight="1" x14ac:dyDescent="0.15">
      <c r="A39" s="22"/>
      <c r="B39" s="35"/>
      <c r="C39" s="1173" t="s">
        <v>565</v>
      </c>
      <c r="D39" s="1174"/>
      <c r="E39" s="1175"/>
      <c r="F39" s="36">
        <v>0.04</v>
      </c>
      <c r="G39" s="37">
        <v>0.03</v>
      </c>
      <c r="H39" s="37">
        <v>7.0000000000000007E-2</v>
      </c>
      <c r="I39" s="37">
        <v>0.04</v>
      </c>
      <c r="J39" s="38">
        <v>0.04</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566</v>
      </c>
      <c r="D42" s="1174"/>
      <c r="E42" s="1175"/>
      <c r="F42" s="36" t="s">
        <v>512</v>
      </c>
      <c r="G42" s="37" t="s">
        <v>512</v>
      </c>
      <c r="H42" s="37" t="s">
        <v>512</v>
      </c>
      <c r="I42" s="37" t="s">
        <v>512</v>
      </c>
      <c r="J42" s="38" t="s">
        <v>512</v>
      </c>
      <c r="K42" s="22"/>
      <c r="L42" s="22"/>
      <c r="M42" s="22"/>
      <c r="N42" s="22"/>
      <c r="O42" s="22"/>
      <c r="P42" s="22"/>
    </row>
    <row r="43" spans="1:16" ht="39" customHeight="1" thickBot="1" x14ac:dyDescent="0.2">
      <c r="A43" s="22"/>
      <c r="B43" s="40"/>
      <c r="C43" s="1176" t="s">
        <v>567</v>
      </c>
      <c r="D43" s="1177"/>
      <c r="E43" s="1178"/>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iUfZG/vxnFASvFT5ZWBoxrgiVVGTfdb/EBZoJrO49uSDoKoSfH59JFcAqmpRsoLK+LgVbHHBz8ud2uZ7pVGlg==" saltValue="qYNHoG0Q2LWMKwi2pfDS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543</v>
      </c>
      <c r="L45" s="60">
        <v>567</v>
      </c>
      <c r="M45" s="60">
        <v>574</v>
      </c>
      <c r="N45" s="60">
        <v>594</v>
      </c>
      <c r="O45" s="61">
        <v>645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512</v>
      </c>
      <c r="L46" s="64" t="s">
        <v>512</v>
      </c>
      <c r="M46" s="64" t="s">
        <v>512</v>
      </c>
      <c r="N46" s="64" t="s">
        <v>512</v>
      </c>
      <c r="O46" s="65" t="s">
        <v>512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512</v>
      </c>
      <c r="L47" s="64" t="s">
        <v>512</v>
      </c>
      <c r="M47" s="64" t="s">
        <v>512</v>
      </c>
      <c r="N47" s="64" t="s">
        <v>512</v>
      </c>
      <c r="O47" s="65" t="s">
        <v>512</v>
      </c>
      <c r="P47" s="48"/>
      <c r="Q47" s="48"/>
      <c r="R47" s="48"/>
      <c r="S47" s="48"/>
      <c r="T47" s="48"/>
      <c r="U47" s="48"/>
    </row>
    <row r="48" spans="1:21" ht="30.75" customHeight="1" x14ac:dyDescent="0.15">
      <c r="A48" s="48"/>
      <c r="B48" s="1183"/>
      <c r="C48" s="1184"/>
      <c r="D48" s="62"/>
      <c r="E48" s="1189" t="s">
        <v>15</v>
      </c>
      <c r="F48" s="1189"/>
      <c r="G48" s="1189"/>
      <c r="H48" s="1189"/>
      <c r="I48" s="1189"/>
      <c r="J48" s="1190"/>
      <c r="K48" s="63">
        <v>2</v>
      </c>
      <c r="L48" s="64">
        <v>0</v>
      </c>
      <c r="M48" s="64">
        <v>0</v>
      </c>
      <c r="N48" s="64">
        <v>0</v>
      </c>
      <c r="O48" s="65">
        <v>0</v>
      </c>
      <c r="P48" s="48"/>
      <c r="Q48" s="48"/>
      <c r="R48" s="48"/>
      <c r="S48" s="48"/>
      <c r="T48" s="48"/>
      <c r="U48" s="48"/>
    </row>
    <row r="49" spans="1:21" ht="30.75" customHeight="1" x14ac:dyDescent="0.15">
      <c r="A49" s="48"/>
      <c r="B49" s="1183"/>
      <c r="C49" s="1184"/>
      <c r="D49" s="62"/>
      <c r="E49" s="1189" t="s">
        <v>16</v>
      </c>
      <c r="F49" s="1189"/>
      <c r="G49" s="1189"/>
      <c r="H49" s="1189"/>
      <c r="I49" s="1189"/>
      <c r="J49" s="1190"/>
      <c r="K49" s="63">
        <v>26</v>
      </c>
      <c r="L49" s="64">
        <v>26</v>
      </c>
      <c r="M49" s="64">
        <v>23</v>
      </c>
      <c r="N49" s="64">
        <v>15</v>
      </c>
      <c r="O49" s="65">
        <v>13</v>
      </c>
      <c r="P49" s="48"/>
      <c r="Q49" s="48"/>
      <c r="R49" s="48"/>
      <c r="S49" s="48"/>
      <c r="T49" s="48"/>
      <c r="U49" s="48"/>
    </row>
    <row r="50" spans="1:21" ht="30.75" customHeight="1" x14ac:dyDescent="0.15">
      <c r="A50" s="48"/>
      <c r="B50" s="1183"/>
      <c r="C50" s="1184"/>
      <c r="D50" s="62"/>
      <c r="E50" s="1189" t="s">
        <v>17</v>
      </c>
      <c r="F50" s="1189"/>
      <c r="G50" s="1189"/>
      <c r="H50" s="1189"/>
      <c r="I50" s="1189"/>
      <c r="J50" s="1190"/>
      <c r="K50" s="63">
        <v>2</v>
      </c>
      <c r="L50" s="64">
        <v>2</v>
      </c>
      <c r="M50" s="64">
        <v>2</v>
      </c>
      <c r="N50" s="64">
        <v>2</v>
      </c>
      <c r="O50" s="65">
        <v>2</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512</v>
      </c>
      <c r="L51" s="64" t="s">
        <v>512</v>
      </c>
      <c r="M51" s="64" t="s">
        <v>512</v>
      </c>
      <c r="N51" s="64" t="s">
        <v>512</v>
      </c>
      <c r="O51" s="65" t="s">
        <v>512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423</v>
      </c>
      <c r="L52" s="64">
        <v>412</v>
      </c>
      <c r="M52" s="64">
        <v>407</v>
      </c>
      <c r="N52" s="64">
        <v>400</v>
      </c>
      <c r="O52" s="65">
        <v>398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150</v>
      </c>
      <c r="L53" s="69">
        <v>183</v>
      </c>
      <c r="M53" s="69">
        <v>192</v>
      </c>
      <c r="N53" s="69">
        <v>211</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8FoRq86IplyNYhDd58+oynyWtpv9pysSzEkgf6KeCY9EOdLaexaI+XDRUtvgGgAfIEm6ATCGoYO7lK9wj9vA==" saltValue="PWJyVji+gBcPhVFAZ6u5/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07" t="s">
        <v>30</v>
      </c>
      <c r="C41" s="1208"/>
      <c r="D41" s="102"/>
      <c r="E41" s="1213" t="s">
        <v>31</v>
      </c>
      <c r="F41" s="1213"/>
      <c r="G41" s="1213"/>
      <c r="H41" s="1214"/>
      <c r="I41" s="358">
        <v>5831</v>
      </c>
      <c r="J41" s="359">
        <v>5839</v>
      </c>
      <c r="K41" s="359">
        <v>5977</v>
      </c>
      <c r="L41" s="359">
        <v>7539</v>
      </c>
      <c r="M41" s="360">
        <v>7613</v>
      </c>
    </row>
    <row r="42" spans="2:13" ht="27.75" customHeight="1" x14ac:dyDescent="0.15">
      <c r="B42" s="1209"/>
      <c r="C42" s="1210"/>
      <c r="D42" s="103"/>
      <c r="E42" s="1215" t="s">
        <v>32</v>
      </c>
      <c r="F42" s="1215"/>
      <c r="G42" s="1215"/>
      <c r="H42" s="1216"/>
      <c r="I42" s="361">
        <v>25</v>
      </c>
      <c r="J42" s="362">
        <v>23</v>
      </c>
      <c r="K42" s="362">
        <v>20</v>
      </c>
      <c r="L42" s="362">
        <v>18</v>
      </c>
      <c r="M42" s="363">
        <v>16</v>
      </c>
    </row>
    <row r="43" spans="2:13" ht="27.75" customHeight="1" x14ac:dyDescent="0.15">
      <c r="B43" s="1209"/>
      <c r="C43" s="1210"/>
      <c r="D43" s="103"/>
      <c r="E43" s="1215" t="s">
        <v>33</v>
      </c>
      <c r="F43" s="1215"/>
      <c r="G43" s="1215"/>
      <c r="H43" s="1216"/>
      <c r="I43" s="361">
        <v>1</v>
      </c>
      <c r="J43" s="362">
        <v>7</v>
      </c>
      <c r="K43" s="362">
        <v>7</v>
      </c>
      <c r="L43" s="362" t="s">
        <v>512</v>
      </c>
      <c r="M43" s="363" t="s">
        <v>512</v>
      </c>
    </row>
    <row r="44" spans="2:13" ht="27.75" customHeight="1" x14ac:dyDescent="0.15">
      <c r="B44" s="1209"/>
      <c r="C44" s="1210"/>
      <c r="D44" s="103"/>
      <c r="E44" s="1215" t="s">
        <v>34</v>
      </c>
      <c r="F44" s="1215"/>
      <c r="G44" s="1215"/>
      <c r="H44" s="1216"/>
      <c r="I44" s="361">
        <v>109</v>
      </c>
      <c r="J44" s="362">
        <v>84</v>
      </c>
      <c r="K44" s="362">
        <v>60</v>
      </c>
      <c r="L44" s="362">
        <v>41</v>
      </c>
      <c r="M44" s="363">
        <v>25</v>
      </c>
    </row>
    <row r="45" spans="2:13" ht="27.75" customHeight="1" x14ac:dyDescent="0.15">
      <c r="B45" s="1209"/>
      <c r="C45" s="1210"/>
      <c r="D45" s="103"/>
      <c r="E45" s="1215" t="s">
        <v>35</v>
      </c>
      <c r="F45" s="1215"/>
      <c r="G45" s="1215"/>
      <c r="H45" s="1216"/>
      <c r="I45" s="361">
        <v>91</v>
      </c>
      <c r="J45" s="362">
        <v>116</v>
      </c>
      <c r="K45" s="362">
        <v>147</v>
      </c>
      <c r="L45" s="362">
        <v>253</v>
      </c>
      <c r="M45" s="363">
        <v>214</v>
      </c>
    </row>
    <row r="46" spans="2:13" ht="27.75" customHeight="1" x14ac:dyDescent="0.15">
      <c r="B46" s="1209"/>
      <c r="C46" s="1210"/>
      <c r="D46" s="104"/>
      <c r="E46" s="1215" t="s">
        <v>36</v>
      </c>
      <c r="F46" s="1215"/>
      <c r="G46" s="1215"/>
      <c r="H46" s="1216"/>
      <c r="I46" s="361">
        <v>3</v>
      </c>
      <c r="J46" s="362">
        <v>3</v>
      </c>
      <c r="K46" s="362">
        <v>3</v>
      </c>
      <c r="L46" s="362" t="s">
        <v>512</v>
      </c>
      <c r="M46" s="363" t="s">
        <v>512</v>
      </c>
    </row>
    <row r="47" spans="2:13" ht="27.75" customHeight="1" x14ac:dyDescent="0.15">
      <c r="B47" s="1209"/>
      <c r="C47" s="1210"/>
      <c r="D47" s="105"/>
      <c r="E47" s="1217" t="s">
        <v>37</v>
      </c>
      <c r="F47" s="1218"/>
      <c r="G47" s="1218"/>
      <c r="H47" s="1219"/>
      <c r="I47" s="361" t="s">
        <v>512</v>
      </c>
      <c r="J47" s="362" t="s">
        <v>512</v>
      </c>
      <c r="K47" s="362" t="s">
        <v>512</v>
      </c>
      <c r="L47" s="362" t="s">
        <v>512</v>
      </c>
      <c r="M47" s="363" t="s">
        <v>512</v>
      </c>
    </row>
    <row r="48" spans="2:13" ht="27.75" customHeight="1" x14ac:dyDescent="0.15">
      <c r="B48" s="1209"/>
      <c r="C48" s="1210"/>
      <c r="D48" s="103"/>
      <c r="E48" s="1215" t="s">
        <v>38</v>
      </c>
      <c r="F48" s="1215"/>
      <c r="G48" s="1215"/>
      <c r="H48" s="1216"/>
      <c r="I48" s="361" t="s">
        <v>512</v>
      </c>
      <c r="J48" s="362" t="s">
        <v>512</v>
      </c>
      <c r="K48" s="362" t="s">
        <v>512</v>
      </c>
      <c r="L48" s="362" t="s">
        <v>512</v>
      </c>
      <c r="M48" s="363" t="s">
        <v>512</v>
      </c>
    </row>
    <row r="49" spans="2:13" ht="27.75" customHeight="1" x14ac:dyDescent="0.15">
      <c r="B49" s="1211"/>
      <c r="C49" s="1212"/>
      <c r="D49" s="103"/>
      <c r="E49" s="1215" t="s">
        <v>39</v>
      </c>
      <c r="F49" s="1215"/>
      <c r="G49" s="1215"/>
      <c r="H49" s="1216"/>
      <c r="I49" s="361" t="s">
        <v>512</v>
      </c>
      <c r="J49" s="362" t="s">
        <v>512</v>
      </c>
      <c r="K49" s="362" t="s">
        <v>512</v>
      </c>
      <c r="L49" s="362" t="s">
        <v>512</v>
      </c>
      <c r="M49" s="363" t="s">
        <v>512</v>
      </c>
    </row>
    <row r="50" spans="2:13" ht="27.75" customHeight="1" x14ac:dyDescent="0.15">
      <c r="B50" s="1220" t="s">
        <v>40</v>
      </c>
      <c r="C50" s="1221"/>
      <c r="D50" s="106"/>
      <c r="E50" s="1215" t="s">
        <v>41</v>
      </c>
      <c r="F50" s="1215"/>
      <c r="G50" s="1215"/>
      <c r="H50" s="1216"/>
      <c r="I50" s="361">
        <v>5318</v>
      </c>
      <c r="J50" s="362">
        <v>5300</v>
      </c>
      <c r="K50" s="362">
        <v>4727</v>
      </c>
      <c r="L50" s="362">
        <v>3985</v>
      </c>
      <c r="M50" s="363">
        <v>4575</v>
      </c>
    </row>
    <row r="51" spans="2:13" ht="27.75" customHeight="1" x14ac:dyDescent="0.15">
      <c r="B51" s="1209"/>
      <c r="C51" s="1210"/>
      <c r="D51" s="103"/>
      <c r="E51" s="1215" t="s">
        <v>42</v>
      </c>
      <c r="F51" s="1215"/>
      <c r="G51" s="1215"/>
      <c r="H51" s="1216"/>
      <c r="I51" s="361">
        <v>388</v>
      </c>
      <c r="J51" s="362">
        <v>495</v>
      </c>
      <c r="K51" s="362">
        <v>476</v>
      </c>
      <c r="L51" s="362">
        <v>448</v>
      </c>
      <c r="M51" s="363">
        <v>430</v>
      </c>
    </row>
    <row r="52" spans="2:13" ht="27.75" customHeight="1" x14ac:dyDescent="0.15">
      <c r="B52" s="1211"/>
      <c r="C52" s="1212"/>
      <c r="D52" s="103"/>
      <c r="E52" s="1215" t="s">
        <v>43</v>
      </c>
      <c r="F52" s="1215"/>
      <c r="G52" s="1215"/>
      <c r="H52" s="1216"/>
      <c r="I52" s="361">
        <v>4187</v>
      </c>
      <c r="J52" s="362">
        <v>4186</v>
      </c>
      <c r="K52" s="362">
        <v>4931</v>
      </c>
      <c r="L52" s="362">
        <v>5319</v>
      </c>
      <c r="M52" s="363">
        <v>5189</v>
      </c>
    </row>
    <row r="53" spans="2:13" ht="27.75" customHeight="1" thickBot="1" x14ac:dyDescent="0.2">
      <c r="B53" s="1222" t="s">
        <v>44</v>
      </c>
      <c r="C53" s="1223"/>
      <c r="D53" s="107"/>
      <c r="E53" s="1224" t="s">
        <v>45</v>
      </c>
      <c r="F53" s="1224"/>
      <c r="G53" s="1224"/>
      <c r="H53" s="1225"/>
      <c r="I53" s="364">
        <v>-3832</v>
      </c>
      <c r="J53" s="365">
        <v>-3909</v>
      </c>
      <c r="K53" s="365">
        <v>-3920</v>
      </c>
      <c r="L53" s="365">
        <v>-1900</v>
      </c>
      <c r="M53" s="366">
        <v>-2326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NP9/uLXjq3yAxH7jAyFRUuL55hO40oE4vBC3n6WSquXR+Ge/8xSC4HVqpi/Oz6wX2jC/4Pqjw3b4e9RTjh7mA==" saltValue="jKwnlriqX94u1eQRdpXV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48</v>
      </c>
      <c r="D55" s="1234"/>
      <c r="E55" s="1235"/>
      <c r="F55" s="119">
        <v>1872</v>
      </c>
      <c r="G55" s="119">
        <v>1889</v>
      </c>
      <c r="H55" s="120">
        <v>2041</v>
      </c>
    </row>
    <row r="56" spans="2:8" ht="52.5" customHeight="1" x14ac:dyDescent="0.15">
      <c r="B56" s="121"/>
      <c r="C56" s="1236" t="s">
        <v>49</v>
      </c>
      <c r="D56" s="1236"/>
      <c r="E56" s="1237"/>
      <c r="F56" s="122">
        <v>0</v>
      </c>
      <c r="G56" s="122">
        <v>0</v>
      </c>
      <c r="H56" s="123">
        <v>57</v>
      </c>
    </row>
    <row r="57" spans="2:8" ht="53.25" customHeight="1" x14ac:dyDescent="0.15">
      <c r="B57" s="121"/>
      <c r="C57" s="1238" t="s">
        <v>50</v>
      </c>
      <c r="D57" s="1238"/>
      <c r="E57" s="1239"/>
      <c r="F57" s="124">
        <v>2394</v>
      </c>
      <c r="G57" s="124">
        <v>1487</v>
      </c>
      <c r="H57" s="125">
        <v>1825</v>
      </c>
    </row>
    <row r="58" spans="2:8" ht="45.75" customHeight="1" x14ac:dyDescent="0.15">
      <c r="B58" s="126"/>
      <c r="C58" s="1226" t="s">
        <v>598</v>
      </c>
      <c r="D58" s="1227"/>
      <c r="E58" s="1228"/>
      <c r="F58" s="127">
        <v>1419</v>
      </c>
      <c r="G58" s="127">
        <v>1079</v>
      </c>
      <c r="H58" s="128">
        <v>1179</v>
      </c>
    </row>
    <row r="59" spans="2:8" ht="45.75" customHeight="1" x14ac:dyDescent="0.15">
      <c r="B59" s="126"/>
      <c r="C59" s="1226" t="s">
        <v>599</v>
      </c>
      <c r="D59" s="1227"/>
      <c r="E59" s="1228"/>
      <c r="F59" s="127">
        <v>19</v>
      </c>
      <c r="G59" s="127">
        <v>106</v>
      </c>
      <c r="H59" s="128">
        <v>358</v>
      </c>
    </row>
    <row r="60" spans="2:8" ht="45.75" customHeight="1" x14ac:dyDescent="0.15">
      <c r="B60" s="126"/>
      <c r="C60" s="1226" t="s">
        <v>600</v>
      </c>
      <c r="D60" s="1227"/>
      <c r="E60" s="1228"/>
      <c r="F60" s="127">
        <v>227</v>
      </c>
      <c r="G60" s="127">
        <v>227</v>
      </c>
      <c r="H60" s="128">
        <v>227</v>
      </c>
    </row>
    <row r="61" spans="2:8" ht="45.75" customHeight="1" x14ac:dyDescent="0.15">
      <c r="B61" s="126"/>
      <c r="C61" s="1226" t="s">
        <v>601</v>
      </c>
      <c r="D61" s="1227"/>
      <c r="E61" s="1228"/>
      <c r="F61" s="127">
        <v>20</v>
      </c>
      <c r="G61" s="127">
        <v>20</v>
      </c>
      <c r="H61" s="128">
        <v>20</v>
      </c>
    </row>
    <row r="62" spans="2:8" ht="45.75" customHeight="1" thickBot="1" x14ac:dyDescent="0.2">
      <c r="B62" s="129"/>
      <c r="C62" s="1229" t="s">
        <v>602</v>
      </c>
      <c r="D62" s="1230"/>
      <c r="E62" s="1231"/>
      <c r="F62" s="130">
        <v>15</v>
      </c>
      <c r="G62" s="130">
        <v>14</v>
      </c>
      <c r="H62" s="131">
        <v>13</v>
      </c>
    </row>
    <row r="63" spans="2:8" ht="52.5" customHeight="1" thickBot="1" x14ac:dyDescent="0.2">
      <c r="B63" s="132"/>
      <c r="C63" s="1232" t="s">
        <v>51</v>
      </c>
      <c r="D63" s="1232"/>
      <c r="E63" s="1233"/>
      <c r="F63" s="133">
        <v>4265</v>
      </c>
      <c r="G63" s="133">
        <v>3376</v>
      </c>
      <c r="H63" s="134">
        <v>3922</v>
      </c>
    </row>
    <row r="64" spans="2:8" x14ac:dyDescent="0.15"/>
  </sheetData>
  <sheetProtection algorithmName="SHA-512" hashValue="mpYTsemOqcd3/ftiXQs6TzS/XCdx208cbJ+8hfxYKaAHA3CBy6NlwkUaTya7yltH2mWasOkV5Tow+o+wwIBKng==" saltValue="snifz79OYcZ0rCBOv/Fp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47647</v>
      </c>
      <c r="E3" s="153"/>
      <c r="F3" s="154">
        <v>67343</v>
      </c>
      <c r="G3" s="155"/>
      <c r="H3" s="156"/>
    </row>
    <row r="4" spans="1:8" x14ac:dyDescent="0.15">
      <c r="A4" s="157"/>
      <c r="B4" s="158"/>
      <c r="C4" s="159"/>
      <c r="D4" s="160">
        <v>21665</v>
      </c>
      <c r="E4" s="161"/>
      <c r="F4" s="162">
        <v>32865</v>
      </c>
      <c r="G4" s="163"/>
      <c r="H4" s="164"/>
    </row>
    <row r="5" spans="1:8" x14ac:dyDescent="0.15">
      <c r="A5" s="145" t="s">
        <v>546</v>
      </c>
      <c r="B5" s="150"/>
      <c r="C5" s="151"/>
      <c r="D5" s="152">
        <v>47563</v>
      </c>
      <c r="E5" s="153"/>
      <c r="F5" s="154">
        <v>73475</v>
      </c>
      <c r="G5" s="155"/>
      <c r="H5" s="156"/>
    </row>
    <row r="6" spans="1:8" x14ac:dyDescent="0.15">
      <c r="A6" s="157"/>
      <c r="B6" s="158"/>
      <c r="C6" s="159"/>
      <c r="D6" s="160">
        <v>21096</v>
      </c>
      <c r="E6" s="161"/>
      <c r="F6" s="162">
        <v>43072</v>
      </c>
      <c r="G6" s="163"/>
      <c r="H6" s="164"/>
    </row>
    <row r="7" spans="1:8" x14ac:dyDescent="0.15">
      <c r="A7" s="145" t="s">
        <v>547</v>
      </c>
      <c r="B7" s="150"/>
      <c r="C7" s="151"/>
      <c r="D7" s="152">
        <v>77328</v>
      </c>
      <c r="E7" s="153"/>
      <c r="F7" s="154">
        <v>87464</v>
      </c>
      <c r="G7" s="155"/>
      <c r="H7" s="156"/>
    </row>
    <row r="8" spans="1:8" x14ac:dyDescent="0.15">
      <c r="A8" s="157"/>
      <c r="B8" s="158"/>
      <c r="C8" s="159"/>
      <c r="D8" s="160">
        <v>42576</v>
      </c>
      <c r="E8" s="161"/>
      <c r="F8" s="162">
        <v>47479</v>
      </c>
      <c r="G8" s="163"/>
      <c r="H8" s="164"/>
    </row>
    <row r="9" spans="1:8" x14ac:dyDescent="0.15">
      <c r="A9" s="145" t="s">
        <v>548</v>
      </c>
      <c r="B9" s="150"/>
      <c r="C9" s="151"/>
      <c r="D9" s="152">
        <v>166349</v>
      </c>
      <c r="E9" s="153"/>
      <c r="F9" s="154">
        <v>96248</v>
      </c>
      <c r="G9" s="155"/>
      <c r="H9" s="156"/>
    </row>
    <row r="10" spans="1:8" x14ac:dyDescent="0.15">
      <c r="A10" s="157"/>
      <c r="B10" s="158"/>
      <c r="C10" s="159"/>
      <c r="D10" s="160">
        <v>150171</v>
      </c>
      <c r="E10" s="161"/>
      <c r="F10" s="162">
        <v>55768</v>
      </c>
      <c r="G10" s="163"/>
      <c r="H10" s="164"/>
    </row>
    <row r="11" spans="1:8" x14ac:dyDescent="0.15">
      <c r="A11" s="145" t="s">
        <v>549</v>
      </c>
      <c r="B11" s="150"/>
      <c r="C11" s="151"/>
      <c r="D11" s="152">
        <v>73179</v>
      </c>
      <c r="E11" s="153"/>
      <c r="F11" s="154">
        <v>76413</v>
      </c>
      <c r="G11" s="155"/>
      <c r="H11" s="156"/>
    </row>
    <row r="12" spans="1:8" x14ac:dyDescent="0.15">
      <c r="A12" s="157"/>
      <c r="B12" s="158"/>
      <c r="C12" s="165"/>
      <c r="D12" s="160">
        <v>42354</v>
      </c>
      <c r="E12" s="161"/>
      <c r="F12" s="162">
        <v>39658</v>
      </c>
      <c r="G12" s="163"/>
      <c r="H12" s="164"/>
    </row>
    <row r="13" spans="1:8" x14ac:dyDescent="0.15">
      <c r="A13" s="145"/>
      <c r="B13" s="150"/>
      <c r="C13" s="166"/>
      <c r="D13" s="167">
        <v>82413</v>
      </c>
      <c r="E13" s="168"/>
      <c r="F13" s="169">
        <v>80189</v>
      </c>
      <c r="G13" s="170"/>
      <c r="H13" s="156"/>
    </row>
    <row r="14" spans="1:8" x14ac:dyDescent="0.15">
      <c r="A14" s="157"/>
      <c r="B14" s="158"/>
      <c r="C14" s="159"/>
      <c r="D14" s="160">
        <v>55572</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4.8499999999999996</v>
      </c>
      <c r="C19" s="171">
        <f>ROUND(VALUE(SUBSTITUTE(実質収支比率等に係る経年分析!G$48,"▲","-")),2)</f>
        <v>5.81</v>
      </c>
      <c r="D19" s="171">
        <f>ROUND(VALUE(SUBSTITUTE(実質収支比率等に係る経年分析!H$48,"▲","-")),2)</f>
        <v>6.74</v>
      </c>
      <c r="E19" s="171">
        <f>ROUND(VALUE(SUBSTITUTE(実質収支比率等に係る経年分析!I$48,"▲","-")),2)</f>
        <v>9.4600000000000009</v>
      </c>
      <c r="F19" s="171">
        <f>ROUND(VALUE(SUBSTITUTE(実質収支比率等に係る経年分析!J$48,"▲","-")),2)</f>
        <v>11.47</v>
      </c>
    </row>
    <row r="20" spans="1:11" x14ac:dyDescent="0.15">
      <c r="A20" s="171" t="s">
        <v>55</v>
      </c>
      <c r="B20" s="171">
        <f>ROUND(VALUE(SUBSTITUTE(実質収支比率等に係る経年分析!F$47,"▲","-")),2)</f>
        <v>37.770000000000003</v>
      </c>
      <c r="C20" s="171">
        <f>ROUND(VALUE(SUBSTITUTE(実質収支比率等に係る経年分析!G$47,"▲","-")),2)</f>
        <v>41.01</v>
      </c>
      <c r="D20" s="171">
        <f>ROUND(VALUE(SUBSTITUTE(実質収支比率等に係る経年分析!H$47,"▲","-")),2)</f>
        <v>43.98</v>
      </c>
      <c r="E20" s="171">
        <f>ROUND(VALUE(SUBSTITUTE(実質収支比率等に係る経年分析!I$47,"▲","-")),2)</f>
        <v>42.78</v>
      </c>
      <c r="F20" s="171">
        <f>ROUND(VALUE(SUBSTITUTE(実質収支比率等に係る経年分析!J$47,"▲","-")),2)</f>
        <v>43.62</v>
      </c>
    </row>
    <row r="21" spans="1:11" x14ac:dyDescent="0.15">
      <c r="A21" s="171" t="s">
        <v>56</v>
      </c>
      <c r="B21" s="171">
        <f>IF(ISNUMBER(VALUE(SUBSTITUTE(実質収支比率等に係る経年分析!F$49,"▲","-"))),ROUND(VALUE(SUBSTITUTE(実質収支比率等に係る経年分析!F$49,"▲","-")),2),NA())</f>
        <v>-4.82</v>
      </c>
      <c r="C21" s="171">
        <f>IF(ISNUMBER(VALUE(SUBSTITUTE(実質収支比率等に係る経年分析!G$49,"▲","-"))),ROUND(VALUE(SUBSTITUTE(実質収支比率等に係る経年分析!G$49,"▲","-")),2),NA())</f>
        <v>4.51</v>
      </c>
      <c r="D21" s="171">
        <f>IF(ISNUMBER(VALUE(SUBSTITUTE(実質収支比率等に係る経年分析!H$49,"▲","-"))),ROUND(VALUE(SUBSTITUTE(実質収支比率等に係る経年分析!H$49,"▲","-")),2),NA())</f>
        <v>3.74</v>
      </c>
      <c r="E21" s="171">
        <f>IF(ISNUMBER(VALUE(SUBSTITUTE(実質収支比率等に係る経年分析!I$49,"▲","-"))),ROUND(VALUE(SUBSTITUTE(実質収支比率等に係る経年分析!I$49,"▲","-")),2),NA())</f>
        <v>3.35</v>
      </c>
      <c r="F21" s="171">
        <f>IF(ISNUMBER(VALUE(SUBSTITUTE(実質収支比率等に係る経年分析!J$49,"▲","-"))),ROUND(VALUE(SUBSTITUTE(実質収支比率等に係る経年分析!J$49,"▲","-")),2),NA())</f>
        <v>5.8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2.37</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9.4600000000000009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423</v>
      </c>
      <c r="E42" s="173"/>
      <c r="F42" s="173"/>
      <c r="G42" s="173">
        <f>'実質公債費比率（分子）の構造'!L$52</f>
        <v>412</v>
      </c>
      <c r="H42" s="173"/>
      <c r="I42" s="173"/>
      <c r="J42" s="173">
        <f>'実質公債費比率（分子）の構造'!M$52</f>
        <v>407</v>
      </c>
      <c r="K42" s="173"/>
      <c r="L42" s="173"/>
      <c r="M42" s="173">
        <f>'実質公債費比率（分子）の構造'!N$52</f>
        <v>400</v>
      </c>
      <c r="N42" s="173"/>
      <c r="O42" s="173"/>
      <c r="P42" s="173">
        <f>'実質公債費比率（分子）の構造'!O$52</f>
        <v>398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26</v>
      </c>
      <c r="C45" s="173"/>
      <c r="D45" s="173"/>
      <c r="E45" s="173">
        <f>'実質公債費比率（分子）の構造'!L$49</f>
        <v>26</v>
      </c>
      <c r="F45" s="173"/>
      <c r="G45" s="173"/>
      <c r="H45" s="173">
        <f>'実質公債費比率（分子）の構造'!M$49</f>
        <v>23</v>
      </c>
      <c r="I45" s="173"/>
      <c r="J45" s="173"/>
      <c r="K45" s="173">
        <f>'実質公債費比率（分子）の構造'!N$49</f>
        <v>15</v>
      </c>
      <c r="L45" s="173"/>
      <c r="M45" s="173"/>
      <c r="N45" s="173">
        <f>'実質公債費比率（分子）の構造'!O$49</f>
        <v>13</v>
      </c>
      <c r="O45" s="173"/>
      <c r="P45" s="173"/>
    </row>
    <row r="46" spans="1:16" x14ac:dyDescent="0.15">
      <c r="A46" s="173" t="s">
        <v>67</v>
      </c>
      <c r="B46" s="173">
        <f>'実質公債費比率（分子）の構造'!K$48</f>
        <v>2</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543</v>
      </c>
      <c r="C49" s="173"/>
      <c r="D49" s="173"/>
      <c r="E49" s="173">
        <f>'実質公債費比率（分子）の構造'!L$45</f>
        <v>567</v>
      </c>
      <c r="F49" s="173"/>
      <c r="G49" s="173"/>
      <c r="H49" s="173">
        <f>'実質公債費比率（分子）の構造'!M$45</f>
        <v>574</v>
      </c>
      <c r="I49" s="173"/>
      <c r="J49" s="173"/>
      <c r="K49" s="173">
        <f>'実質公債費比率（分子）の構造'!N$45</f>
        <v>594</v>
      </c>
      <c r="L49" s="173"/>
      <c r="M49" s="173"/>
      <c r="N49" s="173">
        <f>'実質公債費比率（分子）の構造'!O$45</f>
        <v>645</v>
      </c>
      <c r="O49" s="173"/>
      <c r="P49" s="173"/>
    </row>
    <row r="50" spans="1:16" x14ac:dyDescent="0.15">
      <c r="A50" s="173" t="s">
        <v>71</v>
      </c>
      <c r="B50" s="173" t="e">
        <f>NA()</f>
        <v>#N/A</v>
      </c>
      <c r="C50" s="173">
        <f>IF(ISNUMBER('実質公債費比率（分子）の構造'!K$53),'実質公債費比率（分子）の構造'!K$53,NA())</f>
        <v>150</v>
      </c>
      <c r="D50" s="173" t="e">
        <f>NA()</f>
        <v>#N/A</v>
      </c>
      <c r="E50" s="173" t="e">
        <f>NA()</f>
        <v>#N/A</v>
      </c>
      <c r="F50" s="173">
        <f>IF(ISNUMBER('実質公債費比率（分子）の構造'!L$53),'実質公債費比率（分子）の構造'!L$53,NA())</f>
        <v>183</v>
      </c>
      <c r="G50" s="173" t="e">
        <f>NA()</f>
        <v>#N/A</v>
      </c>
      <c r="H50" s="173" t="e">
        <f>NA()</f>
        <v>#N/A</v>
      </c>
      <c r="I50" s="173">
        <f>IF(ISNUMBER('実質公債費比率（分子）の構造'!M$53),'実質公債費比率（分子）の構造'!M$53,NA())</f>
        <v>192</v>
      </c>
      <c r="J50" s="173" t="e">
        <f>NA()</f>
        <v>#N/A</v>
      </c>
      <c r="K50" s="173" t="e">
        <f>NA()</f>
        <v>#N/A</v>
      </c>
      <c r="L50" s="173">
        <f>IF(ISNUMBER('実質公債費比率（分子）の構造'!N$53),'実質公債費比率（分子）の構造'!N$53,NA())</f>
        <v>211</v>
      </c>
      <c r="M50" s="173" t="e">
        <f>NA()</f>
        <v>#N/A</v>
      </c>
      <c r="N50" s="173" t="e">
        <f>NA()</f>
        <v>#N/A</v>
      </c>
      <c r="O50" s="173">
        <f>IF(ISNUMBER('実質公債費比率（分子）の構造'!O$53),'実質公債費比率（分子）の構造'!O$53,NA())</f>
        <v>262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4187</v>
      </c>
      <c r="E56" s="172"/>
      <c r="F56" s="172"/>
      <c r="G56" s="172">
        <f>'将来負担比率（分子）の構造'!J$52</f>
        <v>4186</v>
      </c>
      <c r="H56" s="172"/>
      <c r="I56" s="172"/>
      <c r="J56" s="172">
        <f>'将来負担比率（分子）の構造'!K$52</f>
        <v>4931</v>
      </c>
      <c r="K56" s="172"/>
      <c r="L56" s="172"/>
      <c r="M56" s="172">
        <f>'将来負担比率（分子）の構造'!L$52</f>
        <v>5319</v>
      </c>
      <c r="N56" s="172"/>
      <c r="O56" s="172"/>
      <c r="P56" s="172">
        <f>'将来負担比率（分子）の構造'!M$52</f>
        <v>5189</v>
      </c>
    </row>
    <row r="57" spans="1:16" x14ac:dyDescent="0.15">
      <c r="A57" s="172" t="s">
        <v>42</v>
      </c>
      <c r="B57" s="172"/>
      <c r="C57" s="172"/>
      <c r="D57" s="172">
        <f>'将来負担比率（分子）の構造'!I$51</f>
        <v>388</v>
      </c>
      <c r="E57" s="172"/>
      <c r="F57" s="172"/>
      <c r="G57" s="172">
        <f>'将来負担比率（分子）の構造'!J$51</f>
        <v>495</v>
      </c>
      <c r="H57" s="172"/>
      <c r="I57" s="172"/>
      <c r="J57" s="172">
        <f>'将来負担比率（分子）の構造'!K$51</f>
        <v>476</v>
      </c>
      <c r="K57" s="172"/>
      <c r="L57" s="172"/>
      <c r="M57" s="172">
        <f>'将来負担比率（分子）の構造'!L$51</f>
        <v>448</v>
      </c>
      <c r="N57" s="172"/>
      <c r="O57" s="172"/>
      <c r="P57" s="172">
        <f>'将来負担比率（分子）の構造'!M$51</f>
        <v>430</v>
      </c>
    </row>
    <row r="58" spans="1:16" x14ac:dyDescent="0.15">
      <c r="A58" s="172" t="s">
        <v>41</v>
      </c>
      <c r="B58" s="172"/>
      <c r="C58" s="172"/>
      <c r="D58" s="172">
        <f>'将来負担比率（分子）の構造'!I$50</f>
        <v>5318</v>
      </c>
      <c r="E58" s="172"/>
      <c r="F58" s="172"/>
      <c r="G58" s="172">
        <f>'将来負担比率（分子）の構造'!J$50</f>
        <v>5300</v>
      </c>
      <c r="H58" s="172"/>
      <c r="I58" s="172"/>
      <c r="J58" s="172">
        <f>'将来負担比率（分子）の構造'!K$50</f>
        <v>4727</v>
      </c>
      <c r="K58" s="172"/>
      <c r="L58" s="172"/>
      <c r="M58" s="172">
        <f>'将来負担比率（分子）の構造'!L$50</f>
        <v>3985</v>
      </c>
      <c r="N58" s="172"/>
      <c r="O58" s="172"/>
      <c r="P58" s="172">
        <f>'将来負担比率（分子）の構造'!M$50</f>
        <v>4575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3</v>
      </c>
      <c r="F61" s="172"/>
      <c r="G61" s="172"/>
      <c r="H61" s="172">
        <f>'将来負担比率（分子）の構造'!K$46</f>
        <v>3</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91</v>
      </c>
      <c r="C62" s="172"/>
      <c r="D62" s="172"/>
      <c r="E62" s="172">
        <f>'将来負担比率（分子）の構造'!J$45</f>
        <v>116</v>
      </c>
      <c r="F62" s="172"/>
      <c r="G62" s="172"/>
      <c r="H62" s="172">
        <f>'将来負担比率（分子）の構造'!K$45</f>
        <v>147</v>
      </c>
      <c r="I62" s="172"/>
      <c r="J62" s="172"/>
      <c r="K62" s="172">
        <f>'将来負担比率（分子）の構造'!L$45</f>
        <v>253</v>
      </c>
      <c r="L62" s="172"/>
      <c r="M62" s="172"/>
      <c r="N62" s="172">
        <f>'将来負担比率（分子）の構造'!M$45</f>
        <v>214</v>
      </c>
      <c r="O62" s="172"/>
      <c r="P62" s="172"/>
    </row>
    <row r="63" spans="1:16" x14ac:dyDescent="0.15">
      <c r="A63" s="172" t="s">
        <v>34</v>
      </c>
      <c r="B63" s="172">
        <f>'将来負担比率（分子）の構造'!I$44</f>
        <v>109</v>
      </c>
      <c r="C63" s="172"/>
      <c r="D63" s="172"/>
      <c r="E63" s="172">
        <f>'将来負担比率（分子）の構造'!J$44</f>
        <v>84</v>
      </c>
      <c r="F63" s="172"/>
      <c r="G63" s="172"/>
      <c r="H63" s="172">
        <f>'将来負担比率（分子）の構造'!K$44</f>
        <v>60</v>
      </c>
      <c r="I63" s="172"/>
      <c r="J63" s="172"/>
      <c r="K63" s="172">
        <f>'将来負担比率（分子）の構造'!L$44</f>
        <v>41</v>
      </c>
      <c r="L63" s="172"/>
      <c r="M63" s="172"/>
      <c r="N63" s="172">
        <f>'将来負担比率（分子）の構造'!M$44</f>
        <v>25</v>
      </c>
      <c r="O63" s="172"/>
      <c r="P63" s="172"/>
    </row>
    <row r="64" spans="1:16" x14ac:dyDescent="0.15">
      <c r="A64" s="172" t="s">
        <v>33</v>
      </c>
      <c r="B64" s="172">
        <f>'将来負担比率（分子）の構造'!I$43</f>
        <v>1</v>
      </c>
      <c r="C64" s="172"/>
      <c r="D64" s="172"/>
      <c r="E64" s="172">
        <f>'将来負担比率（分子）の構造'!J$43</f>
        <v>7</v>
      </c>
      <c r="F64" s="172"/>
      <c r="G64" s="172"/>
      <c r="H64" s="172">
        <f>'将来負担比率（分子）の構造'!K$43</f>
        <v>7</v>
      </c>
      <c r="I64" s="172"/>
      <c r="J64" s="172"/>
      <c r="K64" s="172" t="str">
        <f>'将来負担比率（分子）の構造'!L$43</f>
        <v>-</v>
      </c>
      <c r="L64" s="172"/>
      <c r="M64" s="172"/>
      <c r="N64" s="172" t="str">
        <f>'将来負担比率（分子）の構造'!M$43</f>
        <v>-</v>
      </c>
      <c r="O64" s="172"/>
      <c r="P64" s="172"/>
    </row>
    <row r="65" spans="1:16" x14ac:dyDescent="0.15">
      <c r="A65" s="172" t="s">
        <v>32</v>
      </c>
      <c r="B65" s="172">
        <f>'将来負担比率（分子）の構造'!I$42</f>
        <v>25</v>
      </c>
      <c r="C65" s="172"/>
      <c r="D65" s="172"/>
      <c r="E65" s="172">
        <f>'将来負担比率（分子）の構造'!J$42</f>
        <v>23</v>
      </c>
      <c r="F65" s="172"/>
      <c r="G65" s="172"/>
      <c r="H65" s="172">
        <f>'将来負担比率（分子）の構造'!K$42</f>
        <v>20</v>
      </c>
      <c r="I65" s="172"/>
      <c r="J65" s="172"/>
      <c r="K65" s="172">
        <f>'将来負担比率（分子）の構造'!L$42</f>
        <v>18</v>
      </c>
      <c r="L65" s="172"/>
      <c r="M65" s="172"/>
      <c r="N65" s="172">
        <f>'将来負担比率（分子）の構造'!M$42</f>
        <v>16</v>
      </c>
      <c r="O65" s="172"/>
      <c r="P65" s="172"/>
    </row>
    <row r="66" spans="1:16" x14ac:dyDescent="0.15">
      <c r="A66" s="172" t="s">
        <v>31</v>
      </c>
      <c r="B66" s="172">
        <f>'将来負担比率（分子）の構造'!I$41</f>
        <v>5831</v>
      </c>
      <c r="C66" s="172"/>
      <c r="D66" s="172"/>
      <c r="E66" s="172">
        <f>'将来負担比率（分子）の構造'!J$41</f>
        <v>5839</v>
      </c>
      <c r="F66" s="172"/>
      <c r="G66" s="172"/>
      <c r="H66" s="172">
        <f>'将来負担比率（分子）の構造'!K$41</f>
        <v>5977</v>
      </c>
      <c r="I66" s="172"/>
      <c r="J66" s="172"/>
      <c r="K66" s="172">
        <f>'将来負担比率（分子）の構造'!L$41</f>
        <v>7539</v>
      </c>
      <c r="L66" s="172"/>
      <c r="M66" s="172"/>
      <c r="N66" s="172">
        <f>'将来負担比率（分子）の構造'!M$41</f>
        <v>7613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1872</v>
      </c>
      <c r="C72" s="176">
        <f>基金残高に係る経年分析!G55</f>
        <v>1889</v>
      </c>
      <c r="D72" s="176">
        <f>基金残高に係る経年分析!H55</f>
        <v>2041</v>
      </c>
    </row>
    <row r="73" spans="1:16" x14ac:dyDescent="0.15">
      <c r="A73" s="175" t="s">
        <v>78</v>
      </c>
      <c r="B73" s="176">
        <f>基金残高に係る経年分析!F56</f>
        <v>0</v>
      </c>
      <c r="C73" s="176">
        <f>基金残高に係る経年分析!G56</f>
        <v>0</v>
      </c>
      <c r="D73" s="176">
        <f>基金残高に係る経年分析!H56</f>
        <v>57</v>
      </c>
    </row>
    <row r="74" spans="1:16" x14ac:dyDescent="0.15">
      <c r="A74" s="175" t="s">
        <v>79</v>
      </c>
      <c r="B74" s="176">
        <f>基金残高に係る経年分析!F57</f>
        <v>2394</v>
      </c>
      <c r="C74" s="176">
        <f>基金残高に係る経年分析!G57</f>
        <v>1487</v>
      </c>
      <c r="D74" s="176">
        <f>基金残高に係る経年分析!H57</f>
        <v>1825</v>
      </c>
    </row>
  </sheetData>
  <sheetProtection algorithmName="SHA-512" hashValue="cNkcrSxYqhAk5s7SZ6cDlw2BdbP9Q+LcLjywKqWSlSxTB4eZ9+5Ju9odbw3E6jOwu+CZCYrmTZUgg7axP6r1wQ==" saltValue="8l22DJOYKW+A682fQJtx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2023-03-27T01:57:00Z</cp:lastPrinted>
  <dcterms:created xsi:type="dcterms:W3CDTF">2023-02-20T07:44:49Z</dcterms:created>
  <dcterms:modified xsi:type="dcterms:W3CDTF">2023-03-27T01:57:20Z</dcterms:modified>
  <cp:category/>
</cp:coreProperties>
</file>