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00496\Desktop\"/>
    </mc:Choice>
  </mc:AlternateContent>
  <xr:revisionPtr revIDLastSave="0" documentId="13_ncr:1_{3C6B3FA4-2FE6-425A-AF26-C3295629D877}"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AM35" i="10"/>
  <c r="C35" i="10"/>
  <c r="U34" i="10"/>
  <c r="C34" i="10"/>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c r="BW34" i="10" l="1"/>
  <c r="BW35" i="10" s="1"/>
  <c r="BW36" i="10" s="1"/>
  <c r="BW37" i="10" s="1"/>
  <c r="BW38" i="10" s="1"/>
  <c r="BW39" i="10" s="1"/>
  <c r="BW40" i="10" s="1"/>
  <c r="BW41" i="10" s="1"/>
  <c r="CO34" i="10" l="1"/>
  <c r="CO35" i="10" s="1"/>
</calcChain>
</file>

<file path=xl/sharedStrings.xml><?xml version="1.0" encoding="utf-8"?>
<sst xmlns="http://schemas.openxmlformats.org/spreadsheetml/2006/main" count="1231" uniqueCount="574">
  <si>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</si>
  <si>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</si>
  <si>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</si>
  <si>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</si>
  <si>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</si>
  <si>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</si>
  <si>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</si>
  <si>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</si>
  <si>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</si>
  <si>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</si>
  <si>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</si>
  <si>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</si>
  <si>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</si>
  <si>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</si>
  <si>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</si>
  <si>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</si>
  <si>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</si>
  <si>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</si>
  <si>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</si>
  <si>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</si>
  <si>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</si>
  <si>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</si>
  <si>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</si>
  <si>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</si>
  <si>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</si>
  <si>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</si>
  <si>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</si>
  <si>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</si>
  <si>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</si>
  <si>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</si>
  <si>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</si>
  <si>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</si>
  <si>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</si>
  <si>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</si>
  <si>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</si>
  <si>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</si>
  <si>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</si>
  <si>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</si>
  <si>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</si>
  <si>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</si>
  <si>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</si>
  <si>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</si>
  <si>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</si>
  <si>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</si>
  <si>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</si>
  <si>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</si>
  <si>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</si>
  <si>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</si>
  <si>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</si>
  <si>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</si>
  <si>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</si>
  <si>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</si>
  <si>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</si>
  <si>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</si>
  <si>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</si>
  <si>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</si>
  <si>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</si>
  <si>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</si>
  <si>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</si>
  <si>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</si>
  <si>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</si>
  <si>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</si>
  <si>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</si>
  <si>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</si>
  <si>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</si>
  <si>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</si>
  <si>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</si>
  <si>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</si>
  <si>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</si>
  <si>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</si>
  <si>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</si>
  <si>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</si>
  <si>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</si>
  <si>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</si>
  <si>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</si>
  <si>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</si>
  <si>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</si>
  <si>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</si>
  <si>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</si>
  <si>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</si>
  <si>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</si>
  <si>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Ⅳ－２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</si>
  <si>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</si>
  <si>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</si>
  <si>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</si>
  <si>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</si>
  <si>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</si>
  <si>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</si>
  <si>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</si>
  <si>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</si>
  <si>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</si>
  <si>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</si>
  <si>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</si>
  <si>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</si>
  <si>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門川町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</si>
  <si>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</si>
  <si>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</si>
  <si>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</si>
  <si>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</si>
  <si>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</si>
  <si>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</si>
  <si>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</si>
  <si>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</si>
  <si>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</si>
  <si>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</si>
  <si>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</si>
  <si>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</si>
  <si>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</si>
  <si>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</si>
  <si>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</si>
  <si>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</si>
  <si>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</si>
  <si>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</si>
  <si>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</si>
  <si>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</si>
  <si>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</si>
  <si>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</si>
  <si>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</si>
  <si>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</si>
  <si>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</si>
  <si>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</si>
  <si>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</si>
  <si>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</si>
  <si>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</si>
  <si>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</si>
  <si>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</si>
  <si>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</si>
  <si>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</si>
  <si>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</si>
  <si>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</si>
  <si>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</si>
  <si>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</si>
  <si>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</si>
  <si>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</si>
  <si>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</si>
  <si>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</si>
  <si>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</si>
  <si>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</si>
  <si>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</si>
  <si>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</si>
  <si>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</si>
  <si>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</si>
  <si>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6"/>
  </si>
  <si>
    <t>うち日本人(％)</t>
    <phoneticPr fontId="5"/>
  </si>
  <si>
    <t>-1.0</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</si>
  <si>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</si>
  <si>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</si>
  <si>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</si>
  <si>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</si>
  <si>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</si>
  <si>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</si>
  <si>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</si>
  <si>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</si>
  <si>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</si>
  <si>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</si>
  <si>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</si>
  <si>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</si>
  <si>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</si>
  <si>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</si>
  <si>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</si>
  <si>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</si>
  <si>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</si>
  <si>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</si>
  <si>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</si>
  <si>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</si>
  <si>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</si>
  <si>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</si>
  <si>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</si>
  <si>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</si>
  <si>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</si>
  <si>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</si>
  <si>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</si>
  <si>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</si>
  <si>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</si>
  <si>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</si>
  <si>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</si>
  <si>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</si>
  <si>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</si>
  <si>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</si>
  <si>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</si>
  <si>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</si>
  <si>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</si>
  <si>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</si>
  <si>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</si>
  <si>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</si>
  <si>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</si>
  <si>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</si>
  <si>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</si>
  <si>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</si>
  <si>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</si>
  <si>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</si>
  <si>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</si>
  <si>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</si>
  <si>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</si>
  <si>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</si>
  <si>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</si>
  <si>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</si>
  <si>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</si>
  <si>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</si>
  <si>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</si>
  <si>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</si>
  <si>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</si>
  <si>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</si>
  <si>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</si>
  <si>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宮崎県門川町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</si>
  <si>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</si>
  <si>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</si>
  <si>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</si>
  <si>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</si>
  <si>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</si>
  <si>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</si>
  <si>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</si>
  <si>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</si>
  <si>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</si>
  <si>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</si>
  <si>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</si>
  <si>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</si>
  <si>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</si>
  <si>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</si>
  <si>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</si>
  <si>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</si>
  <si>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</si>
  <si>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</si>
  <si>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</si>
  <si>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</si>
  <si>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</si>
  <si>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</si>
  <si>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</si>
  <si>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</si>
  <si>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</si>
  <si>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</si>
  <si>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</si>
  <si>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</si>
  <si>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</si>
  <si>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</si>
  <si>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</si>
  <si>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</si>
  <si>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</si>
  <si>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</si>
  <si>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</si>
  <si>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</si>
  <si>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</si>
  <si>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</si>
  <si>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</si>
  <si>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</si>
  <si>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</si>
  <si>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</si>
  <si>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</si>
  <si>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</si>
  <si>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</si>
  <si>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</si>
  <si>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</si>
  <si>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</si>
  <si>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</si>
  <si>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</si>
  <si>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</si>
  <si>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</si>
  <si>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</si>
  <si>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</si>
  <si>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</si>
  <si>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</si>
  <si>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</si>
  <si>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</si>
  <si>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</si>
  <si>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</si>
  <si>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</si>
  <si>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</si>
  <si>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</si>
  <si>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</si>
  <si>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</si>
  <si>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</si>
  <si>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</si>
  <si>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</si>
  <si>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</si>
  <si>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</si>
  <si>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</si>
  <si>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</si>
  <si>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</si>
  <si>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</si>
  <si>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</si>
  <si>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</si>
  <si>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</si>
  <si>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</si>
  <si>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</si>
  <si>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</si>
  <si>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</si>
  <si>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</si>
  <si>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</si>
  <si>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</si>
  <si>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</si>
  <si>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</si>
  <si>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</si>
  <si>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</si>
  <si>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</si>
  <si>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</si>
  <si>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</si>
  <si>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</si>
  <si>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</si>
  <si>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</si>
  <si>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</si>
  <si>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</si>
  <si>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</si>
  <si>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</si>
  <si>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</si>
  <si>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</si>
  <si>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</si>
  <si>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</si>
  <si>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</si>
  <si>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</si>
  <si>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</si>
  <si>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</si>
  <si>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</si>
  <si>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</si>
  <si>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</si>
  <si>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</si>
  <si>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</si>
  <si>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</si>
  <si>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</si>
  <si>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</si>
  <si>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</si>
  <si>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</si>
  <si>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</si>
  <si>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</si>
  <si>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</si>
  <si>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</si>
  <si>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</si>
  <si>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</si>
  <si>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</si>
  <si>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</si>
  <si>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</si>
  <si>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</si>
  <si>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</si>
  <si>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</si>
  <si>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</si>
  <si>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</si>
  <si>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</si>
  <si>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</si>
  <si>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</si>
  <si>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</si>
  <si>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</si>
  <si>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</si>
  <si>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</si>
  <si>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</si>
  <si>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</si>
  <si>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</si>
  <si>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</si>
  <si>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</si>
  <si>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</si>
  <si>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</si>
  <si>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</si>
  <si>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</si>
  <si>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</si>
  <si>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</si>
  <si>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</si>
  <si>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</si>
  <si>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宮崎県門川町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</si>
  <si>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</si>
  <si>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</si>
  <si>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</si>
  <si>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</si>
  <si>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</si>
  <si>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</si>
  <si>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</si>
  <si>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</si>
  <si>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</si>
  <si>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</si>
  <si>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</si>
  <si>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</si>
  <si>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</si>
  <si>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</si>
  <si>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</si>
  <si>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</si>
  <si>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</si>
  <si>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</si>
  <si>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</si>
  <si>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</si>
  <si>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</si>
  <si>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</si>
  <si>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</si>
  <si>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</si>
  <si>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</si>
  <si>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</si>
  <si>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</si>
  <si>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</si>
  <si>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</si>
  <si>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</si>
  <si>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</si>
  <si>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</si>
  <si>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</si>
  <si>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</si>
  <si>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</si>
  <si>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</si>
  <si>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</si>
  <si>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</si>
  <si>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簡易水道事業特別会計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</si>
  <si>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</si>
  <si>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</si>
  <si>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</si>
  <si>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</si>
  <si>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</si>
  <si>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</si>
  <si>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</si>
  <si>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</si>
  <si>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</si>
  <si>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</si>
  <si>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</si>
  <si>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</si>
  <si>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</si>
  <si>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</si>
  <si>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</si>
  <si>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</si>
  <si>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</si>
  <si>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</si>
  <si>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</si>
  <si>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</si>
  <si>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</si>
  <si>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</si>
  <si>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</si>
  <si>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</si>
  <si>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</si>
  <si>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</si>
  <si>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</si>
  <si>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</si>
  <si>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</si>
  <si>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</si>
  <si>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</si>
  <si>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</si>
  <si>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</si>
  <si>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</si>
  <si>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</si>
  <si>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</si>
  <si>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</si>
  <si>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</si>
  <si>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</si>
  <si>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</si>
  <si>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</si>
  <si>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</si>
  <si>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</si>
  <si>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</si>
  <si>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</si>
  <si>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</si>
  <si>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</si>
  <si>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</si>
  <si>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</si>
  <si>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</si>
  <si>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</si>
  <si>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</si>
  <si>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</si>
  <si>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</si>
  <si>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</si>
  <si>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</si>
  <si>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</si>
  <si>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</si>
  <si>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</si>
  <si>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</si>
  <si>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</si>
  <si>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</si>
  <si>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</si>
  <si>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</si>
  <si>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</si>
  <si>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</si>
  <si>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</si>
  <si>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</si>
  <si>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</si>
  <si>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</si>
  <si>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</si>
  <si>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</si>
  <si>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</si>
  <si>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</si>
  <si>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</si>
  <si>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</si>
  <si>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</si>
  <si>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</si>
  <si>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</si>
  <si>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</si>
  <si>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</si>
  <si>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</si>
  <si>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</si>
  <si>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</si>
  <si>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</si>
  <si>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</si>
  <si>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</si>
  <si>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</si>
  <si>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</si>
  <si>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</si>
  <si>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</si>
  <si>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</si>
  <si>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</si>
  <si>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</si>
  <si>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</si>
  <si>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</si>
  <si>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</si>
  <si>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</si>
  <si>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</si>
  <si>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</si>
  <si>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</si>
  <si>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</si>
  <si>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</si>
  <si>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</si>
  <si>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</si>
  <si>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</si>
  <si>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</si>
  <si>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</si>
  <si>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</si>
  <si>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</si>
  <si>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</si>
  <si>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</si>
  <si>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</si>
  <si>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</si>
  <si>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</si>
  <si>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</si>
  <si>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</si>
  <si>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</si>
  <si>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</si>
  <si>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</si>
  <si>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</si>
  <si>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</si>
  <si>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</si>
  <si>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</si>
  <si>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</si>
  <si>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</si>
  <si>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</si>
  <si>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</si>
  <si>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</si>
  <si>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</si>
  <si>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</si>
  <si>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</si>
  <si>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</si>
  <si>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</si>
  <si>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</si>
  <si>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</si>
  <si>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7.71</t>
  </si>
  <si>
    <t>水道事業会計</t>
  </si>
  <si>
    <t>一般会計</t>
  </si>
  <si>
    <t>国民健康保険事業特別会計</t>
  </si>
  <si>
    <t>介護保険事業特別会計</t>
  </si>
  <si>
    <t>後期高齢者医療特別会計</t>
  </si>
  <si>
    <t>簡易水道事業特別会計</t>
  </si>
  <si>
    <t>その他会計（赤字）</t>
  </si>
  <si>
    <t>その他会計（黒字）</t>
  </si>
  <si>
    <t>R01</t>
    <phoneticPr fontId="5"/>
  </si>
  <si>
    <t>R02</t>
    <phoneticPr fontId="5"/>
  </si>
  <si>
    <t>R03</t>
    <phoneticPr fontId="5"/>
  </si>
  <si>
    <t>R04</t>
    <phoneticPr fontId="5"/>
  </si>
  <si>
    <t>R05</t>
    <phoneticPr fontId="5"/>
  </si>
  <si>
    <t>公益財団法人門川ふるさと文化財団</t>
    <rPh sb="0" eb="2">
      <t>コウエキ</t>
    </rPh>
    <rPh sb="2" eb="6">
      <t>ザイダンホウジン</t>
    </rPh>
    <rPh sb="6" eb="8">
      <t>カドガワ</t>
    </rPh>
    <rPh sb="12" eb="14">
      <t>ブンカ</t>
    </rPh>
    <rPh sb="14" eb="16">
      <t>ザイダン</t>
    </rPh>
    <phoneticPr fontId="2"/>
  </si>
  <si>
    <t>一般社団法人宮崎県林業公社</t>
    <rPh sb="0" eb="2">
      <t>イッパン</t>
    </rPh>
    <rPh sb="2" eb="4">
      <t>シャダン</t>
    </rPh>
    <rPh sb="4" eb="6">
      <t>ホウジン</t>
    </rPh>
    <rPh sb="6" eb="9">
      <t>ミヤザキケン</t>
    </rPh>
    <rPh sb="9" eb="11">
      <t>リンギョウ</t>
    </rPh>
    <rPh sb="11" eb="13">
      <t>コウシャ</t>
    </rPh>
    <phoneticPr fontId="2"/>
  </si>
  <si>
    <t>-</t>
    <phoneticPr fontId="2"/>
  </si>
  <si>
    <t>宮崎県市町村総合事務組合　一般会計</t>
    <phoneticPr fontId="39"/>
  </si>
  <si>
    <t>宮崎県市町村総合事務組合　市町村交通災害共済事業特別会計</t>
    <rPh sb="0" eb="3">
      <t>ミヤザキケン</t>
    </rPh>
    <rPh sb="3" eb="6">
      <t>シチョウソン</t>
    </rPh>
    <rPh sb="6" eb="8">
      <t>ソウゴウ</t>
    </rPh>
    <rPh sb="8" eb="10">
      <t>ジム</t>
    </rPh>
    <rPh sb="10" eb="12">
      <t>クミアイ</t>
    </rPh>
    <rPh sb="13" eb="16">
      <t>シチョウソン</t>
    </rPh>
    <rPh sb="16" eb="18">
      <t>コウツウ</t>
    </rPh>
    <rPh sb="18" eb="20">
      <t>サイガイ</t>
    </rPh>
    <rPh sb="20" eb="22">
      <t>キョウサイ</t>
    </rPh>
    <rPh sb="22" eb="24">
      <t>ジギョウ</t>
    </rPh>
    <rPh sb="24" eb="26">
      <t>トクベツ</t>
    </rPh>
    <rPh sb="26" eb="28">
      <t>カイケイ</t>
    </rPh>
    <phoneticPr fontId="16"/>
  </si>
  <si>
    <t>宮崎県市町村総合事務組合　自治会館管理運営特別会計</t>
    <rPh sb="0" eb="3">
      <t>ミヤザキケン</t>
    </rPh>
    <rPh sb="3" eb="6">
      <t>シチョウソン</t>
    </rPh>
    <rPh sb="6" eb="8">
      <t>ソウゴウ</t>
    </rPh>
    <rPh sb="8" eb="10">
      <t>ジム</t>
    </rPh>
    <rPh sb="10" eb="12">
      <t>クミアイ</t>
    </rPh>
    <rPh sb="13" eb="15">
      <t>ジチ</t>
    </rPh>
    <rPh sb="15" eb="17">
      <t>カイカン</t>
    </rPh>
    <rPh sb="17" eb="19">
      <t>カンリ</t>
    </rPh>
    <rPh sb="19" eb="21">
      <t>ウンエイ</t>
    </rPh>
    <rPh sb="21" eb="23">
      <t>トクベツ</t>
    </rPh>
    <rPh sb="23" eb="25">
      <t>カイケイ</t>
    </rPh>
    <phoneticPr fontId="16"/>
  </si>
  <si>
    <t>宮崎県後期高齢者医療広域連合　一般会計</t>
  </si>
  <si>
    <t>宮崎県後期高齢者医療広域連合　後期高齢者医療特別会計</t>
  </si>
  <si>
    <t>宮崎県北部広域行政事務組合（一般会計）</t>
    <phoneticPr fontId="39"/>
  </si>
  <si>
    <t>宮崎県北部広域行政事務組合（特別会計）</t>
    <phoneticPr fontId="39"/>
  </si>
  <si>
    <t>日向東臼杵広域連合</t>
  </si>
  <si>
    <t>公共施設等整備基金</t>
    <rPh sb="0" eb="2">
      <t>コウキョウ</t>
    </rPh>
    <rPh sb="2" eb="4">
      <t>シセツ</t>
    </rPh>
    <rPh sb="4" eb="5">
      <t>トウ</t>
    </rPh>
    <rPh sb="5" eb="7">
      <t>セイビ</t>
    </rPh>
    <rPh sb="7" eb="9">
      <t>キキン</t>
    </rPh>
    <phoneticPr fontId="5"/>
  </si>
  <si>
    <t>ふるさと振興基金</t>
    <rPh sb="4" eb="6">
      <t>シンコウ</t>
    </rPh>
    <rPh sb="6" eb="8">
      <t>キキン</t>
    </rPh>
    <phoneticPr fontId="10"/>
  </si>
  <si>
    <t>地域福祉振興基金</t>
    <rPh sb="0" eb="2">
      <t>チイキ</t>
    </rPh>
    <rPh sb="2" eb="4">
      <t>フクシ</t>
    </rPh>
    <rPh sb="4" eb="6">
      <t>シンコウ</t>
    </rPh>
    <rPh sb="6" eb="8">
      <t>キキン</t>
    </rPh>
    <phoneticPr fontId="10"/>
  </si>
  <si>
    <t>水産業振興基金</t>
    <rPh sb="0" eb="2">
      <t>スイサン</t>
    </rPh>
    <rPh sb="2" eb="3">
      <t>ギョウ</t>
    </rPh>
    <rPh sb="3" eb="5">
      <t>シンコウ</t>
    </rPh>
    <rPh sb="5" eb="7">
      <t>キキン</t>
    </rPh>
    <phoneticPr fontId="10"/>
  </si>
  <si>
    <t>環境整備等基金</t>
    <rPh sb="0" eb="2">
      <t>カンキョウ</t>
    </rPh>
    <rPh sb="2" eb="4">
      <t>セイビ</t>
    </rPh>
    <rPh sb="4" eb="5">
      <t>トウ</t>
    </rPh>
    <rPh sb="5" eb="7">
      <t>キキン</t>
    </rPh>
    <phoneticPr fontId="10"/>
  </si>
  <si>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</si>
  <si>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</si>
  <si>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</si>
  <si>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</si>
  <si>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充当可能財源等が将来負担額を上回っていることから「－」となった。要因としては、地方債の発行額を概ね5億円としていたため、地方債残高を低い水準で抑えてきたことがあげられる。しかし、今後、次期衛生センター建設工事という大型事業やその他施設の建替・修繕が見込まれ経費が増大することが考えられることから、交付税措置のある有利な地方債の借入を行い、財政健全化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</si>
  <si>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</si>
  <si>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</si>
  <si>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</si>
  <si>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</si>
  <si>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</si>
  <si>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</si>
  <si>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地方債発行限度額を概ね5億円と設定し有利な地方債借入に努めてきた結果、平成28年度まで減少傾向にあったが、今後は次期衛生センター建設工事という大型事業やその他施設の建替・修繕等による経費増加が見込まれ、公債費比率も増加すると考えられることから、交付税措置のある有利な地方債の借入を行い、財政健全化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</si>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</sst>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明朝"/>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40"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66" xfId="8"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0" fontId="21" fillId="0" borderId="7" xfId="8" applyFont="1" applyBorder="1" applyAlignment="1">
      <alignment horizontal="left" vertical="center"/>
    </xf>
    <xf numFmtId="49" fontId="21" fillId="0" borderId="0" xfId="8" applyNumberFormat="1" applyFont="1" applyAlignment="1">
      <alignment horizontal="center" vertical="center"/>
    </xf>
    <xf numFmtId="0" fontId="21" fillId="0" borderId="74" xfId="8" applyFont="1" applyBorder="1" applyAlignment="1">
      <alignment horizontal="center"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5" fillId="0" borderId="71" xfId="9"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5" fillId="6" borderId="75" xfId="12" applyFont="1" applyFill="1" applyBorder="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31"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7218321-5599-4B1B-92D0-33B5EB3705A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87464</c:v>
                </c:pt>
                <c:pt idx="1">
                  <c:v>96248</c:v>
                </c:pt>
                <c:pt idx="2">
                  <c:v>76413</c:v>
                </c:pt>
                <c:pt idx="3">
                  <c:v>66481</c:v>
                </c:pt>
                <c:pt idx="4">
                  <c:v>67825</c:v>
                </c:pt>
              </c:numCache>
            </c:numRef>
          </c:val>
          <c:smooth val="0"/>
          <c:extLst>
            <c:ext xmlns:c16="http://schemas.microsoft.com/office/drawing/2014/chart" uri="{C3380CC4-5D6E-409C-BE32-E72D297353CC}">
              <c16:uniqueId val="{00000000-048E-404F-A104-7A360E517DE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77328</c:v>
                </c:pt>
                <c:pt idx="1">
                  <c:v>166349</c:v>
                </c:pt>
                <c:pt idx="2">
                  <c:v>73179</c:v>
                </c:pt>
                <c:pt idx="3">
                  <c:v>64370</c:v>
                </c:pt>
                <c:pt idx="4">
                  <c:v>33670</c:v>
                </c:pt>
              </c:numCache>
            </c:numRef>
          </c:val>
          <c:smooth val="0"/>
          <c:extLst>
            <c:ext xmlns:c16="http://schemas.microsoft.com/office/drawing/2014/chart" uri="{C3380CC4-5D6E-409C-BE32-E72D297353CC}">
              <c16:uniqueId val="{00000001-048E-404F-A104-7A360E517DE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6.74</c:v>
                </c:pt>
                <c:pt idx="1">
                  <c:v>9.4600000000000009</c:v>
                </c:pt>
                <c:pt idx="2">
                  <c:v>11.47</c:v>
                </c:pt>
                <c:pt idx="3">
                  <c:v>9.36</c:v>
                </c:pt>
                <c:pt idx="4">
                  <c:v>7.21</c:v>
                </c:pt>
              </c:numCache>
            </c:numRef>
          </c:val>
          <c:extLst>
            <c:ext xmlns:c16="http://schemas.microsoft.com/office/drawing/2014/chart" uri="{C3380CC4-5D6E-409C-BE32-E72D297353CC}">
              <c16:uniqueId val="{00000000-14EF-42C0-B995-88A71F84A7B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43.98</c:v>
                </c:pt>
                <c:pt idx="1">
                  <c:v>42.78</c:v>
                </c:pt>
                <c:pt idx="2">
                  <c:v>43.62</c:v>
                </c:pt>
                <c:pt idx="3">
                  <c:v>38.78</c:v>
                </c:pt>
                <c:pt idx="4">
                  <c:v>40.340000000000003</c:v>
                </c:pt>
              </c:numCache>
            </c:numRef>
          </c:val>
          <c:extLst>
            <c:ext xmlns:c16="http://schemas.microsoft.com/office/drawing/2014/chart" uri="{C3380CC4-5D6E-409C-BE32-E72D297353CC}">
              <c16:uniqueId val="{00000001-14EF-42C0-B995-88A71F84A7B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3.74</c:v>
                </c:pt>
                <c:pt idx="1">
                  <c:v>3.35</c:v>
                </c:pt>
                <c:pt idx="2">
                  <c:v>5.8</c:v>
                </c:pt>
                <c:pt idx="3">
                  <c:v>-7.71</c:v>
                </c:pt>
                <c:pt idx="4">
                  <c:v>0.94</c:v>
                </c:pt>
              </c:numCache>
            </c:numRef>
          </c:val>
          <c:smooth val="0"/>
          <c:extLst>
            <c:ext xmlns:c16="http://schemas.microsoft.com/office/drawing/2014/chart" uri="{C3380CC4-5D6E-409C-BE32-E72D297353CC}">
              <c16:uniqueId val="{00000002-14EF-42C0-B995-88A71F84A7B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325-42B9-976F-E7D78BDD333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325-42B9-976F-E7D78BDD333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325-42B9-976F-E7D78BDD333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325-42B9-976F-E7D78BDD333C}"/>
            </c:ext>
          </c:extLst>
        </c:ser>
        <c:ser>
          <c:idx val="4"/>
          <c:order val="4"/>
          <c:tx>
            <c:strRef>
              <c:f>データシート!$A$31</c:f>
              <c:strCache>
                <c:ptCount val="1"/>
                <c:pt idx="0">
                  <c:v>簡易水道事業特別会計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7.0000000000000007E-2</c:v>
                </c:pt>
                <c:pt idx="2">
                  <c:v>#N/A</c:v>
                </c:pt>
                <c:pt idx="3">
                  <c:v>0.04</c:v>
                </c:pt>
                <c:pt idx="4">
                  <c:v>#N/A</c:v>
                </c:pt>
                <c:pt idx="5">
                  <c:v>0.04</c:v>
                </c:pt>
                <c:pt idx="6">
                  <c:v>#N/A</c:v>
                </c:pt>
                <c:pt idx="7">
                  <c:v>0.03</c:v>
                </c:pt>
                <c:pt idx="8">
                  <c:v>#N/A</c:v>
                </c:pt>
                <c:pt idx="9">
                  <c:v>0.04</c:v>
                </c:pt>
              </c:numCache>
            </c:numRef>
          </c:val>
          <c:extLst>
            <c:ext xmlns:c16="http://schemas.microsoft.com/office/drawing/2014/chart" uri="{C3380CC4-5D6E-409C-BE32-E72D297353CC}">
              <c16:uniqueId val="{00000004-9325-42B9-976F-E7D78BDD333C}"/>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0.09</c:v>
                </c:pt>
                <c:pt idx="2">
                  <c:v>#N/A</c:v>
                </c:pt>
                <c:pt idx="3">
                  <c:v>0.09</c:v>
                </c:pt>
                <c:pt idx="4">
                  <c:v>#N/A</c:v>
                </c:pt>
                <c:pt idx="5">
                  <c:v>2.37</c:v>
                </c:pt>
                <c:pt idx="6">
                  <c:v>#N/A</c:v>
                </c:pt>
                <c:pt idx="7">
                  <c:v>0.09</c:v>
                </c:pt>
                <c:pt idx="8">
                  <c:v>#N/A</c:v>
                </c:pt>
                <c:pt idx="9">
                  <c:v>0.13</c:v>
                </c:pt>
              </c:numCache>
            </c:numRef>
          </c:val>
          <c:extLst>
            <c:ext xmlns:c16="http://schemas.microsoft.com/office/drawing/2014/chart" uri="{C3380CC4-5D6E-409C-BE32-E72D297353CC}">
              <c16:uniqueId val="{00000005-9325-42B9-976F-E7D78BDD333C}"/>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2.08</c:v>
                </c:pt>
                <c:pt idx="2">
                  <c:v>#N/A</c:v>
                </c:pt>
                <c:pt idx="3">
                  <c:v>1.99</c:v>
                </c:pt>
                <c:pt idx="4">
                  <c:v>#N/A</c:v>
                </c:pt>
                <c:pt idx="5">
                  <c:v>0.08</c:v>
                </c:pt>
                <c:pt idx="6">
                  <c:v>#N/A</c:v>
                </c:pt>
                <c:pt idx="7">
                  <c:v>3.88</c:v>
                </c:pt>
                <c:pt idx="8">
                  <c:v>#N/A</c:v>
                </c:pt>
                <c:pt idx="9">
                  <c:v>4.07</c:v>
                </c:pt>
              </c:numCache>
            </c:numRef>
          </c:val>
          <c:extLst>
            <c:ext xmlns:c16="http://schemas.microsoft.com/office/drawing/2014/chart" uri="{C3380CC4-5D6E-409C-BE32-E72D297353CC}">
              <c16:uniqueId val="{00000006-9325-42B9-976F-E7D78BDD333C}"/>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5.98</c:v>
                </c:pt>
                <c:pt idx="2">
                  <c:v>#N/A</c:v>
                </c:pt>
                <c:pt idx="3">
                  <c:v>5.71</c:v>
                </c:pt>
                <c:pt idx="4">
                  <c:v>#N/A</c:v>
                </c:pt>
                <c:pt idx="5">
                  <c:v>6.17</c:v>
                </c:pt>
                <c:pt idx="6">
                  <c:v>#N/A</c:v>
                </c:pt>
                <c:pt idx="7">
                  <c:v>6.82</c:v>
                </c:pt>
                <c:pt idx="8">
                  <c:v>#N/A</c:v>
                </c:pt>
                <c:pt idx="9">
                  <c:v>6.86</c:v>
                </c:pt>
              </c:numCache>
            </c:numRef>
          </c:val>
          <c:extLst>
            <c:ext xmlns:c16="http://schemas.microsoft.com/office/drawing/2014/chart" uri="{C3380CC4-5D6E-409C-BE32-E72D297353CC}">
              <c16:uniqueId val="{00000007-9325-42B9-976F-E7D78BDD333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6.73</c:v>
                </c:pt>
                <c:pt idx="2">
                  <c:v>#N/A</c:v>
                </c:pt>
                <c:pt idx="3">
                  <c:v>9.4600000000000009</c:v>
                </c:pt>
                <c:pt idx="4">
                  <c:v>#N/A</c:v>
                </c:pt>
                <c:pt idx="5">
                  <c:v>11.47</c:v>
                </c:pt>
                <c:pt idx="6">
                  <c:v>#N/A</c:v>
                </c:pt>
                <c:pt idx="7">
                  <c:v>9.35</c:v>
                </c:pt>
                <c:pt idx="8">
                  <c:v>#N/A</c:v>
                </c:pt>
                <c:pt idx="9">
                  <c:v>7.21</c:v>
                </c:pt>
              </c:numCache>
            </c:numRef>
          </c:val>
          <c:extLst>
            <c:ext xmlns:c16="http://schemas.microsoft.com/office/drawing/2014/chart" uri="{C3380CC4-5D6E-409C-BE32-E72D297353CC}">
              <c16:uniqueId val="{00000008-9325-42B9-976F-E7D78BDD333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10.78</c:v>
                </c:pt>
                <c:pt idx="2">
                  <c:v>#N/A</c:v>
                </c:pt>
                <c:pt idx="3">
                  <c:v>12.23</c:v>
                </c:pt>
                <c:pt idx="4">
                  <c:v>#N/A</c:v>
                </c:pt>
                <c:pt idx="5">
                  <c:v>11.99</c:v>
                </c:pt>
                <c:pt idx="6">
                  <c:v>#N/A</c:v>
                </c:pt>
                <c:pt idx="7">
                  <c:v>12.2</c:v>
                </c:pt>
                <c:pt idx="8">
                  <c:v>#N/A</c:v>
                </c:pt>
                <c:pt idx="9">
                  <c:v>13.05</c:v>
                </c:pt>
              </c:numCache>
            </c:numRef>
          </c:val>
          <c:extLst>
            <c:ext xmlns:c16="http://schemas.microsoft.com/office/drawing/2014/chart" uri="{C3380CC4-5D6E-409C-BE32-E72D297353CC}">
              <c16:uniqueId val="{00000009-9325-42B9-976F-E7D78BDD333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407</c:v>
                </c:pt>
                <c:pt idx="5">
                  <c:v>400</c:v>
                </c:pt>
                <c:pt idx="8">
                  <c:v>398</c:v>
                </c:pt>
                <c:pt idx="11">
                  <c:v>389</c:v>
                </c:pt>
                <c:pt idx="14">
                  <c:v>418</c:v>
                </c:pt>
              </c:numCache>
            </c:numRef>
          </c:val>
          <c:extLst>
            <c:ext xmlns:c16="http://schemas.microsoft.com/office/drawing/2014/chart" uri="{C3380CC4-5D6E-409C-BE32-E72D297353CC}">
              <c16:uniqueId val="{00000000-6EB7-4AB2-9A6F-713332DEDDA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EB7-4AB2-9A6F-713332DEDDA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2</c:v>
                </c:pt>
                <c:pt idx="3">
                  <c:v>2</c:v>
                </c:pt>
                <c:pt idx="6">
                  <c:v>2</c:v>
                </c:pt>
                <c:pt idx="9">
                  <c:v>2</c:v>
                </c:pt>
                <c:pt idx="12">
                  <c:v>13</c:v>
                </c:pt>
              </c:numCache>
            </c:numRef>
          </c:val>
          <c:extLst>
            <c:ext xmlns:c16="http://schemas.microsoft.com/office/drawing/2014/chart" uri="{C3380CC4-5D6E-409C-BE32-E72D297353CC}">
              <c16:uniqueId val="{00000002-6EB7-4AB2-9A6F-713332DEDDA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23</c:v>
                </c:pt>
                <c:pt idx="3">
                  <c:v>15</c:v>
                </c:pt>
                <c:pt idx="6">
                  <c:v>13</c:v>
                </c:pt>
                <c:pt idx="9">
                  <c:v>14</c:v>
                </c:pt>
                <c:pt idx="12">
                  <c:v>7</c:v>
                </c:pt>
              </c:numCache>
            </c:numRef>
          </c:val>
          <c:extLst>
            <c:ext xmlns:c16="http://schemas.microsoft.com/office/drawing/2014/chart" uri="{C3380CC4-5D6E-409C-BE32-E72D297353CC}">
              <c16:uniqueId val="{00000003-6EB7-4AB2-9A6F-713332DEDDA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EB7-4AB2-9A6F-713332DEDDA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EB7-4AB2-9A6F-713332DEDDA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EB7-4AB2-9A6F-713332DEDDA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574</c:v>
                </c:pt>
                <c:pt idx="3">
                  <c:v>594</c:v>
                </c:pt>
                <c:pt idx="6">
                  <c:v>645</c:v>
                </c:pt>
                <c:pt idx="9">
                  <c:v>690</c:v>
                </c:pt>
                <c:pt idx="12">
                  <c:v>714</c:v>
                </c:pt>
              </c:numCache>
            </c:numRef>
          </c:val>
          <c:extLst>
            <c:ext xmlns:c16="http://schemas.microsoft.com/office/drawing/2014/chart" uri="{C3380CC4-5D6E-409C-BE32-E72D297353CC}">
              <c16:uniqueId val="{00000007-6EB7-4AB2-9A6F-713332DEDDA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192</c:v>
                </c:pt>
                <c:pt idx="2">
                  <c:v>#N/A</c:v>
                </c:pt>
                <c:pt idx="3">
                  <c:v>#N/A</c:v>
                </c:pt>
                <c:pt idx="4">
                  <c:v>211</c:v>
                </c:pt>
                <c:pt idx="5">
                  <c:v>#N/A</c:v>
                </c:pt>
                <c:pt idx="6">
                  <c:v>#N/A</c:v>
                </c:pt>
                <c:pt idx="7">
                  <c:v>262</c:v>
                </c:pt>
                <c:pt idx="8">
                  <c:v>#N/A</c:v>
                </c:pt>
                <c:pt idx="9">
                  <c:v>#N/A</c:v>
                </c:pt>
                <c:pt idx="10">
                  <c:v>317</c:v>
                </c:pt>
                <c:pt idx="11">
                  <c:v>#N/A</c:v>
                </c:pt>
                <c:pt idx="12">
                  <c:v>#N/A</c:v>
                </c:pt>
                <c:pt idx="13">
                  <c:v>316</c:v>
                </c:pt>
                <c:pt idx="14">
                  <c:v>#N/A</c:v>
                </c:pt>
              </c:numCache>
            </c:numRef>
          </c:val>
          <c:smooth val="0"/>
          <c:extLst>
            <c:ext xmlns:c16="http://schemas.microsoft.com/office/drawing/2014/chart" uri="{C3380CC4-5D6E-409C-BE32-E72D297353CC}">
              <c16:uniqueId val="{00000008-6EB7-4AB2-9A6F-713332DEDDA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4931</c:v>
                </c:pt>
                <c:pt idx="5">
                  <c:v>5319</c:v>
                </c:pt>
                <c:pt idx="8">
                  <c:v>5189</c:v>
                </c:pt>
                <c:pt idx="11">
                  <c:v>4978</c:v>
                </c:pt>
                <c:pt idx="14">
                  <c:v>4746</c:v>
                </c:pt>
              </c:numCache>
            </c:numRef>
          </c:val>
          <c:extLst>
            <c:ext xmlns:c16="http://schemas.microsoft.com/office/drawing/2014/chart" uri="{C3380CC4-5D6E-409C-BE32-E72D297353CC}">
              <c16:uniqueId val="{00000000-EEF9-4E22-97D1-80F9CCEB2B9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476</c:v>
                </c:pt>
                <c:pt idx="5">
                  <c:v>448</c:v>
                </c:pt>
                <c:pt idx="8">
                  <c:v>430</c:v>
                </c:pt>
                <c:pt idx="11">
                  <c:v>433</c:v>
                </c:pt>
                <c:pt idx="14">
                  <c:v>444</c:v>
                </c:pt>
              </c:numCache>
            </c:numRef>
          </c:val>
          <c:extLst>
            <c:ext xmlns:c16="http://schemas.microsoft.com/office/drawing/2014/chart" uri="{C3380CC4-5D6E-409C-BE32-E72D297353CC}">
              <c16:uniqueId val="{00000001-EEF9-4E22-97D1-80F9CCEB2B9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4727</c:v>
                </c:pt>
                <c:pt idx="5">
                  <c:v>3985</c:v>
                </c:pt>
                <c:pt idx="8">
                  <c:v>4575</c:v>
                </c:pt>
                <c:pt idx="11">
                  <c:v>5046</c:v>
                </c:pt>
                <c:pt idx="14">
                  <c:v>5340</c:v>
                </c:pt>
              </c:numCache>
            </c:numRef>
          </c:val>
          <c:extLst>
            <c:ext xmlns:c16="http://schemas.microsoft.com/office/drawing/2014/chart" uri="{C3380CC4-5D6E-409C-BE32-E72D297353CC}">
              <c16:uniqueId val="{00000002-EEF9-4E22-97D1-80F9CCEB2B9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EF9-4E22-97D1-80F9CCEB2B9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EF9-4E22-97D1-80F9CCEB2B9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3</c:v>
                </c:pt>
                <c:pt idx="3">
                  <c:v>0</c:v>
                </c:pt>
                <c:pt idx="6">
                  <c:v>0</c:v>
                </c:pt>
                <c:pt idx="9">
                  <c:v>0</c:v>
                </c:pt>
                <c:pt idx="12">
                  <c:v>0</c:v>
                </c:pt>
              </c:numCache>
            </c:numRef>
          </c:val>
          <c:extLst>
            <c:ext xmlns:c16="http://schemas.microsoft.com/office/drawing/2014/chart" uri="{C3380CC4-5D6E-409C-BE32-E72D297353CC}">
              <c16:uniqueId val="{00000005-EEF9-4E22-97D1-80F9CCEB2B9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147</c:v>
                </c:pt>
                <c:pt idx="3">
                  <c:v>253</c:v>
                </c:pt>
                <c:pt idx="6">
                  <c:v>214</c:v>
                </c:pt>
                <c:pt idx="9">
                  <c:v>164</c:v>
                </c:pt>
                <c:pt idx="12">
                  <c:v>67</c:v>
                </c:pt>
              </c:numCache>
            </c:numRef>
          </c:val>
          <c:extLst>
            <c:ext xmlns:c16="http://schemas.microsoft.com/office/drawing/2014/chart" uri="{C3380CC4-5D6E-409C-BE32-E72D297353CC}">
              <c16:uniqueId val="{00000006-EEF9-4E22-97D1-80F9CCEB2B9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60</c:v>
                </c:pt>
                <c:pt idx="3">
                  <c:v>41</c:v>
                </c:pt>
                <c:pt idx="6">
                  <c:v>25</c:v>
                </c:pt>
                <c:pt idx="9">
                  <c:v>10</c:v>
                </c:pt>
                <c:pt idx="12">
                  <c:v>3</c:v>
                </c:pt>
              </c:numCache>
            </c:numRef>
          </c:val>
          <c:extLst>
            <c:ext xmlns:c16="http://schemas.microsoft.com/office/drawing/2014/chart" uri="{C3380CC4-5D6E-409C-BE32-E72D297353CC}">
              <c16:uniqueId val="{00000007-EEF9-4E22-97D1-80F9CCEB2B9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7</c:v>
                </c:pt>
                <c:pt idx="3">
                  <c:v>0</c:v>
                </c:pt>
                <c:pt idx="6">
                  <c:v>0</c:v>
                </c:pt>
                <c:pt idx="9">
                  <c:v>0</c:v>
                </c:pt>
                <c:pt idx="12">
                  <c:v>0</c:v>
                </c:pt>
              </c:numCache>
            </c:numRef>
          </c:val>
          <c:extLst>
            <c:ext xmlns:c16="http://schemas.microsoft.com/office/drawing/2014/chart" uri="{C3380CC4-5D6E-409C-BE32-E72D297353CC}">
              <c16:uniqueId val="{00000008-EEF9-4E22-97D1-80F9CCEB2B9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20</c:v>
                </c:pt>
                <c:pt idx="3">
                  <c:v>18</c:v>
                </c:pt>
                <c:pt idx="6">
                  <c:v>16</c:v>
                </c:pt>
                <c:pt idx="9">
                  <c:v>13</c:v>
                </c:pt>
                <c:pt idx="12">
                  <c:v>0</c:v>
                </c:pt>
              </c:numCache>
            </c:numRef>
          </c:val>
          <c:extLst>
            <c:ext xmlns:c16="http://schemas.microsoft.com/office/drawing/2014/chart" uri="{C3380CC4-5D6E-409C-BE32-E72D297353CC}">
              <c16:uniqueId val="{00000009-EEF9-4E22-97D1-80F9CCEB2B9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5977</c:v>
                </c:pt>
                <c:pt idx="3">
                  <c:v>7539</c:v>
                </c:pt>
                <c:pt idx="6">
                  <c:v>7613</c:v>
                </c:pt>
                <c:pt idx="9">
                  <c:v>7425</c:v>
                </c:pt>
                <c:pt idx="12">
                  <c:v>6998</c:v>
                </c:pt>
              </c:numCache>
            </c:numRef>
          </c:val>
          <c:extLst>
            <c:ext xmlns:c16="http://schemas.microsoft.com/office/drawing/2014/chart" uri="{C3380CC4-5D6E-409C-BE32-E72D297353CC}">
              <c16:uniqueId val="{0000000A-EEF9-4E22-97D1-80F9CCEB2B9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EF9-4E22-97D1-80F9CCEB2B9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2041</c:v>
                </c:pt>
                <c:pt idx="1">
                  <c:v>1790</c:v>
                </c:pt>
                <c:pt idx="2">
                  <c:v>1923</c:v>
                </c:pt>
              </c:numCache>
            </c:numRef>
          </c:val>
          <c:extLst>
            <c:ext xmlns:c16="http://schemas.microsoft.com/office/drawing/2014/chart" uri="{C3380CC4-5D6E-409C-BE32-E72D297353CC}">
              <c16:uniqueId val="{00000000-6D03-4330-AC91-4A8755BFFA3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57</c:v>
                </c:pt>
                <c:pt idx="1">
                  <c:v>57</c:v>
                </c:pt>
                <c:pt idx="2">
                  <c:v>65</c:v>
                </c:pt>
              </c:numCache>
            </c:numRef>
          </c:val>
          <c:extLst>
            <c:ext xmlns:c16="http://schemas.microsoft.com/office/drawing/2014/chart" uri="{C3380CC4-5D6E-409C-BE32-E72D297353CC}">
              <c16:uniqueId val="{00000001-6D03-4330-AC91-4A8755BFFA3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1825</c:v>
                </c:pt>
                <c:pt idx="1">
                  <c:v>2501</c:v>
                </c:pt>
                <c:pt idx="2">
                  <c:v>2605</c:v>
                </c:pt>
              </c:numCache>
            </c:numRef>
          </c:val>
          <c:extLst>
            <c:ext xmlns:c16="http://schemas.microsoft.com/office/drawing/2014/chart" uri="{C3380CC4-5D6E-409C-BE32-E72D297353CC}">
              <c16:uniqueId val="{00000002-6D03-4330-AC91-4A8755BFFA3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{588C0BF4-51A3-499C-B077-C330648FCB6E}</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42D5-4B4B-B13C-838C5DBA8E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{B721739D-2F95-421D-8996-219ADDFCE633}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D5-4B4B-B13C-838C5DBA8E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{ADCD5875-5D0F-4738-AB6C-AE260F426326}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D5-4B4B-B13C-838C5DBA8E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{303E633F-AF54-4F82-B87C-4E1ABAF00995}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D5-4B4B-B13C-838C5DBA8E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{E5031EE2-D557-43BB-84D0-C2ABE8AFA091}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D5-4B4B-B13C-838C5DBA8E32}"/>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{09288705-80B9-4CE3-81E2-D1D8890E4F63}</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42D5-4B4B-B13C-838C5DBA8E32}"/>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{BE0BC108-23E6-44AC-96E3-7B24DD632A5C}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42D5-4B4B-B13C-838C5DBA8E32}"/>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{BAC96CBA-ACBD-4D37-B7FE-6AFF7B9DD179}</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42D5-4B4B-B13C-838C5DBA8E32}"/>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{D758B8DB-934D-4F0D-9814-D77BF1D535C9}</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42D5-4B4B-B13C-838C5DBA8E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58.4</c:v>
                </c:pt>
                <c:pt idx="8">
                  <c:v>59.7</c:v>
                </c:pt>
                <c:pt idx="16">
                  <c:v>56.9</c:v>
                </c:pt>
                <c:pt idx="24">
                  <c:v>58.3</c:v>
                </c:pt>
                <c:pt idx="32">
                  <c:v>60</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2D5-4B4B-B13C-838C5DBA8E3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{C209E8B9-3239-4C65-8895-9E12F16354E5}</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42D5-4B4B-B13C-838C5DBA8E3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{ABB071C8-4058-47CA-99F1-734226683408}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D5-4B4B-B13C-838C5DBA8E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{45EA1DEB-AEEC-4AFB-A627-4E67A82E4ACE}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D5-4B4B-B13C-838C5DBA8E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{F5F8D3DE-640E-44DB-92B7-5B5E7E21AFC1}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D5-4B4B-B13C-838C5DBA8E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{E0ABDE6E-73D5-479D-A6EB-B162412C1FA7}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D5-4B4B-B13C-838C5DBA8E32}"/>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{5424D360-6989-48F1-BDA3-7FC0DE413135}</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42D5-4B4B-B13C-838C5DBA8E32}"/>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{8CD1DC74-B70C-4B6D-8171-F4FD4384F102}</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42D5-4B4B-B13C-838C5DBA8E32}"/>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{8561785A-024E-4E76-A31C-A24EFE4734C5}</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42D5-4B4B-B13C-838C5DBA8E32}"/>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{77267496-08C6-40F6-9740-C54700F9820D}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42D5-4B4B-B13C-838C5DBA8E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60.8</c:v>
                </c:pt>
                <c:pt idx="8">
                  <c:v>61.2</c:v>
                </c:pt>
                <c:pt idx="16">
                  <c:v>63.1</c:v>
                </c:pt>
                <c:pt idx="24">
                  <c:v>64.2</c:v>
                </c:pt>
                <c:pt idx="32">
                  <c:v>64.400000000000006</c:v>
                </c:pt>
              </c:numCache>
            </c:numRef>
          </c:xVal>
          <c:yVal>
            <c:numRef>
              <c:f>公会計指標分析・財政指標組合せ分析表!$BP$55:$DC$55</c:f>
              <c:numCache>
                <c:formatCode>#,##0.0;"▲ "#,##0.0</c:formatCode>
                <c:ptCount val="40"/>
                <c:pt idx="0">
                  <c:v>21.4</c:v>
                </c:pt>
                <c:pt idx="8">
                  <c:v>12.8</c:v>
                </c:pt>
                <c:pt idx="16">
                  <c:v>0</c:v>
                </c:pt>
                <c:pt idx="24">
                  <c:v>0</c:v>
                </c:pt>
                <c:pt idx="32">
                  <c:v>0</c:v>
                </c:pt>
              </c:numCache>
            </c:numRef>
          </c:yVal>
          <c:smooth val="0"/>
          <c:extLst>
            <c:ext xmlns:c16="http://schemas.microsoft.com/office/drawing/2014/chart" uri="{C3380CC4-5D6E-409C-BE32-E72D297353CC}">
              <c16:uniqueId val="{00000013-42D5-4B4B-B13C-838C5DBA8E32}"/>
            </c:ext>
          </c:extLst>
        </c:ser>
        <c:dLbls>
          <c:showLegendKey val="0"/>
          <c:showVal val="1"/>
          <c:showCatName val="0"/>
          <c:showSerName val="0"/>
          <c:showPercent val="0"/>
          <c:showBubbleSize val="0"/>
        </c:dLbls>
        <c:axId val="46179840"/>
        <c:axId val="46181760"/>
      </c:scatterChart>
      <c:valAx>
        <c:axId val="46179840"/>
        <c:scaling>
          <c:orientation val="maxMin"/>
          <c:max val="65"/>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{B1046C60-254A-4AA6-B538-56BF6E160A8B}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8721-411F-9D0E-3CBFD932A88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{E17D6B7F-D7E3-4761-BCD3-38F5CB06312E}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21-411F-9D0E-3CBFD932A88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{A7733F36-FC89-4E84-AF65-F8743FF6AF38}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21-411F-9D0E-3CBFD932A88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{A6A2148D-BE58-460C-94C1-8BE8D4F700BF}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21-411F-9D0E-3CBFD932A88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{1630B7E6-7FED-41FE-9884-9D48EA3BBCFC}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21-411F-9D0E-3CBFD932A883}"/>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{2BFC2A32-FFE6-428C-8895-FE97F52C176E}</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8721-411F-9D0E-3CBFD932A883}"/>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{38AD847A-33C9-4648-8304-8D5103E98644}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8721-411F-9D0E-3CBFD932A883}"/>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{1AD2EEA7-7FA0-4D6B-9786-4995FEEC26C8}</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8721-411F-9D0E-3CBFD932A883}"/>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{5C9FB027-01C0-42BC-AF49-BA24FAEB252D}</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8721-411F-9D0E-3CBFD932A8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4.9000000000000004</c:v>
                </c:pt>
                <c:pt idx="16">
                  <c:v>5.4</c:v>
                </c:pt>
                <c:pt idx="24">
                  <c:v>6.2</c:v>
                </c:pt>
                <c:pt idx="32">
                  <c:v>6.9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721-411F-9D0E-3CBFD932A88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{340960E2-88B5-49A2-9972-BEBA8380ADAA}</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8721-411F-9D0E-3CBFD932A88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{2B138633-75A6-47E7-84EB-262E7C4C82A2}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21-411F-9D0E-3CBFD932A88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{808C43AA-A58D-4352-9CEE-5707D28C4EFB}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21-411F-9D0E-3CBFD932A88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{4EC91E14-38C3-42FC-A168-A7B055CEFBE1}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21-411F-9D0E-3CBFD932A88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{F36B32ED-E61B-463E-A344-F3A72A304736}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21-411F-9D0E-3CBFD932A883}"/>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{EBCA2AFF-B009-46B0-81D8-1413F9C3AFD4}</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8721-411F-9D0E-3CBFD932A883}"/>
                </c:ext>
              </c:extLst>
            </c:dLbl>
            <c:dLbl>
              <c:idx val="16"/>
              <c:layout>
                <c:manualLayout>
                  <c:x val="-4.4905057365901106E-2"/>
                  <c:y val="-4.3495921315535854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{A74C7966-3695-49A2-9C43-EF0F8CA43B6F}</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8721-411F-9D0E-3CBFD932A883}"/>
                </c:ext>
              </c:extLst>
            </c:dLbl>
            <c:dLbl>
              <c:idx val="24"/>
              <c:layout>
                <c:manualLayout>
                  <c:x val="-1.8235628084249993E-2"/>
                  <c:y val="-8.1337372860052048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{6CCDBCE9-6E9D-48B8-B9AC-5BA9F7BAF807}</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8721-411F-9D0E-3CBFD932A883}"/>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{9D45C0D2-ED5C-4F89-A115-F6103ABF55BB}</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8721-411F-9D0E-3CBFD932A8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7.3</c:v>
                </c:pt>
                <c:pt idx="16">
                  <c:v>7.2</c:v>
                </c:pt>
                <c:pt idx="24">
                  <c:v>7.2</c:v>
                </c:pt>
                <c:pt idx="32">
                  <c:v>7</c:v>
                </c:pt>
              </c:numCache>
            </c:numRef>
          </c:xVal>
          <c:yVal>
            <c:numRef>
              <c:f>公会計指標分析・財政指標組合せ分析表!$BP$77:$DC$77</c:f>
              <c:numCache>
                <c:formatCode>#,##0.0;"▲ "#,##0.0</c:formatCode>
                <c:ptCount val="40"/>
                <c:pt idx="0">
                  <c:v>21.4</c:v>
                </c:pt>
                <c:pt idx="8">
                  <c:v>12.8</c:v>
                </c:pt>
                <c:pt idx="16">
                  <c:v>0</c:v>
                </c:pt>
                <c:pt idx="24">
                  <c:v>0</c:v>
                </c:pt>
                <c:pt idx="32">
                  <c:v>0</c:v>
                </c:pt>
              </c:numCache>
            </c:numRef>
          </c:yVal>
          <c:smooth val="0"/>
          <c:extLst>
            <c:ext xmlns:c16="http://schemas.microsoft.com/office/drawing/2014/chart" uri="{C3380CC4-5D6E-409C-BE32-E72D297353CC}">
              <c16:uniqueId val="{00000013-8721-411F-9D0E-3CBFD932A883}"/>
            </c:ext>
          </c:extLst>
        </c:ser>
        <c:dLbls>
          <c:showLegendKey val="0"/>
          <c:showVal val="1"/>
          <c:showCatName val="0"/>
          <c:showSerName val="0"/>
          <c:showPercent val="0"/>
          <c:showBubbleSize val="0"/>
        </c:dLbls>
        <c:axId val="84219776"/>
        <c:axId val="84234240"/>
      </c:scatterChart>
      <c:valAx>
        <c:axId val="84219776"/>
        <c:scaling>
          <c:orientation val="maxMin"/>
          <c:max val="7.8"/>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17,238
17,110
120.40
10,462,104
10,079,611
343,794
4,766,695
6,998,181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財政力指数は、全国平均より</a:t>
          </a:r>
          <a:r>
            <a:rPr kumimoji="1" lang="en-US" altLang="ja-JP" sz="1100">
              <a:solidFill>
                <a:schemeClr val="dk1"/>
              </a:solidFill>
              <a:effectLst/>
              <a:latin typeface="+mn-lt"/>
              <a:ea typeface="+mn-ea"/>
              <a:cs typeface="+mn-cs"/>
            </a:rPr>
            <a:t>0.07</a:t>
          </a:r>
          <a:r>
            <a:rPr kumimoji="1" lang="ja-JP" altLang="ja-JP" sz="1100">
              <a:solidFill>
                <a:schemeClr val="dk1"/>
              </a:solidFill>
              <a:effectLst/>
              <a:latin typeface="+mn-lt"/>
              <a:ea typeface="+mn-ea"/>
              <a:cs typeface="+mn-cs"/>
            </a:rPr>
            <a:t>ポイント、類似団体平均より</a:t>
          </a:r>
          <a:r>
            <a:rPr kumimoji="1" lang="en-US" altLang="ja-JP" sz="1100">
              <a:solidFill>
                <a:schemeClr val="dk1"/>
              </a:solidFill>
              <a:effectLst/>
              <a:latin typeface="+mn-lt"/>
              <a:ea typeface="+mn-ea"/>
              <a:cs typeface="+mn-cs"/>
            </a:rPr>
            <a:t>0.11</a:t>
          </a:r>
          <a:r>
            <a:rPr kumimoji="1" lang="ja-JP" altLang="ja-JP" sz="1100">
              <a:solidFill>
                <a:schemeClr val="dk1"/>
              </a:solidFill>
              <a:effectLst/>
              <a:latin typeface="+mn-lt"/>
              <a:ea typeface="+mn-ea"/>
              <a:cs typeface="+mn-cs"/>
            </a:rPr>
            <a:t>ポイント低い水準となっており、前年度比</a:t>
          </a:r>
          <a:r>
            <a:rPr kumimoji="1" lang="ja-JP" altLang="en-US" sz="1100">
              <a:solidFill>
                <a:schemeClr val="dk1"/>
              </a:solidFill>
              <a:effectLst/>
              <a:latin typeface="+mn-lt"/>
              <a:ea typeface="+mn-ea"/>
              <a:cs typeface="+mn-cs"/>
            </a:rPr>
            <a:t>増減なし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ysClr val="windowText" lastClr="000000"/>
              </a:solidFill>
              <a:effectLst/>
              <a:latin typeface="+mn-lt"/>
              <a:ea typeface="+mn-ea"/>
              <a:cs typeface="+mn-cs"/>
            </a:rPr>
            <a:t>要因としては、分母である基準財政需要額が、臨時財政対策債</a:t>
          </a:r>
          <a:r>
            <a:rPr kumimoji="1" lang="ja-JP" altLang="en-US" sz="1100">
              <a:solidFill>
                <a:sysClr val="windowText" lastClr="000000"/>
              </a:solidFill>
              <a:effectLst/>
              <a:latin typeface="+mn-lt"/>
              <a:ea typeface="+mn-ea"/>
              <a:cs typeface="+mn-cs"/>
            </a:rPr>
            <a:t>償還基金費</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皆増</a:t>
          </a:r>
          <a:r>
            <a:rPr kumimoji="1" lang="ja-JP" altLang="ja-JP" sz="1100">
              <a:solidFill>
                <a:sysClr val="windowText" lastClr="000000"/>
              </a:solidFill>
              <a:effectLst/>
              <a:latin typeface="+mn-lt"/>
              <a:ea typeface="+mn-ea"/>
              <a:cs typeface="+mn-cs"/>
            </a:rPr>
            <a:t>や臨時経済対策費の増額などにより</a:t>
          </a:r>
          <a:r>
            <a:rPr kumimoji="1" lang="en-US" altLang="ja-JP" sz="1100">
              <a:solidFill>
                <a:sysClr val="windowText" lastClr="000000"/>
              </a:solidFill>
              <a:effectLst/>
              <a:latin typeface="+mn-lt"/>
              <a:ea typeface="+mn-ea"/>
              <a:cs typeface="+mn-cs"/>
            </a:rPr>
            <a:t>156,379</a:t>
          </a:r>
          <a:r>
            <a:rPr kumimoji="1" lang="ja-JP" altLang="ja-JP" sz="1100">
              <a:solidFill>
                <a:sysClr val="windowText" lastClr="000000"/>
              </a:solidFill>
              <a:effectLst/>
              <a:latin typeface="+mn-lt"/>
              <a:ea typeface="+mn-ea"/>
              <a:cs typeface="+mn-cs"/>
            </a:rPr>
            <a:t>千円増額し、分子である基準財政収入額も、固定資産税</a:t>
          </a:r>
          <a:r>
            <a:rPr kumimoji="1" lang="ja-JP" altLang="en-US" sz="1100">
              <a:solidFill>
                <a:sysClr val="windowText" lastClr="000000"/>
              </a:solidFill>
              <a:effectLst/>
              <a:latin typeface="+mn-lt"/>
              <a:ea typeface="+mn-ea"/>
              <a:cs typeface="+mn-cs"/>
            </a:rPr>
            <a:t>や地方消費税交付金</a:t>
          </a:r>
          <a:r>
            <a:rPr kumimoji="1" lang="ja-JP" altLang="ja-JP" sz="1100">
              <a:solidFill>
                <a:sysClr val="windowText" lastClr="000000"/>
              </a:solidFill>
              <a:effectLst/>
              <a:latin typeface="+mn-lt"/>
              <a:ea typeface="+mn-ea"/>
              <a:cs typeface="+mn-cs"/>
            </a:rPr>
            <a:t>の増額などにより</a:t>
          </a:r>
          <a:r>
            <a:rPr kumimoji="1" lang="en-US" altLang="ja-JP" sz="1100">
              <a:solidFill>
                <a:sysClr val="windowText" lastClr="000000"/>
              </a:solidFill>
              <a:effectLst/>
              <a:latin typeface="+mn-lt"/>
              <a:ea typeface="+mn-ea"/>
              <a:cs typeface="+mn-cs"/>
            </a:rPr>
            <a:t>108,268</a:t>
          </a:r>
          <a:r>
            <a:rPr kumimoji="1" lang="ja-JP" altLang="ja-JP" sz="1100">
              <a:solidFill>
                <a:sysClr val="windowText" lastClr="000000"/>
              </a:solidFill>
              <a:effectLst/>
              <a:latin typeface="+mn-lt"/>
              <a:ea typeface="+mn-ea"/>
              <a:cs typeface="+mn-cs"/>
            </a:rPr>
            <a:t>千円増額したためである。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今後も歳出の削減を図りつつ、町税収入の強化を行い、歳入の確保に努める。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00233"/>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3326</xdr:rowOff>
    </xdr:from>
    <xdr:to>
      <xdr:col>23</xdr:col>
      <xdr:colOff>133350</xdr:colOff>
      <xdr:row>43</xdr:row>
      <xdr:rowOff>3326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3756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14108</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435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169031</xdr:rowOff>
    </xdr:from>
    <xdr:to>
      <xdr:col>23</xdr:col>
      <xdr:colOff>184150</xdr:colOff>
      <xdr:row>42</xdr:row>
      <xdr:rowOff>99181</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1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3326</xdr:rowOff>
    </xdr:from>
    <xdr:to>
      <xdr:col>19</xdr:col>
      <xdr:colOff>133350</xdr:colOff>
      <xdr:row>43</xdr:row>
      <xdr:rowOff>14817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3756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169031</xdr:rowOff>
    </xdr:from>
    <xdr:to>
      <xdr:col>19</xdr:col>
      <xdr:colOff>184150</xdr:colOff>
      <xdr:row>42</xdr:row>
      <xdr:rowOff>99181</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1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109358</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967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3326</xdr:rowOff>
    </xdr:from>
    <xdr:to>
      <xdr:col>15</xdr:col>
      <xdr:colOff>82550</xdr:colOff>
      <xdr:row>43</xdr:row>
      <xdr:rowOff>14817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3756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157541</xdr:rowOff>
    </xdr:from>
    <xdr:to>
      <xdr:col>15</xdr:col>
      <xdr:colOff>133350</xdr:colOff>
      <xdr:row>42</xdr:row>
      <xdr:rowOff>87691</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18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97868</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955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3326</xdr:rowOff>
    </xdr:from>
    <xdr:to>
      <xdr:col>11</xdr:col>
      <xdr:colOff>31750</xdr:colOff>
      <xdr:row>43</xdr:row>
      <xdr:rowOff>14817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flipV="1">
          <a:off x="1447800" y="73756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134559</xdr:rowOff>
    </xdr:from>
    <xdr:to>
      <xdr:col>11</xdr:col>
      <xdr:colOff>82550</xdr:colOff>
      <xdr:row>42</xdr:row>
      <xdr:rowOff>64709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74886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93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123976</xdr:rowOff>
    </xdr:from>
    <xdr:to>
      <xdr:col>23</xdr:col>
      <xdr:colOff>184150</xdr:colOff>
      <xdr:row>43</xdr:row>
      <xdr:rowOff>54126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96053</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96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123976</xdr:rowOff>
    </xdr:from>
    <xdr:to>
      <xdr:col>19</xdr:col>
      <xdr:colOff>184150</xdr:colOff>
      <xdr:row>43</xdr:row>
      <xdr:rowOff>54126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38903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411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123976</xdr:rowOff>
    </xdr:from>
    <xdr:to>
      <xdr:col>11</xdr:col>
      <xdr:colOff>82550</xdr:colOff>
      <xdr:row>43</xdr:row>
      <xdr:rowOff>54126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38903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411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経常収支比率は、全国平均より</a:t>
          </a:r>
          <a:r>
            <a:rPr kumimoji="1" lang="en-US" altLang="ja-JP" sz="1100">
              <a:solidFill>
                <a:schemeClr val="dk1"/>
              </a:solidFill>
              <a:effectLst/>
              <a:latin typeface="+mn-lt"/>
              <a:ea typeface="+mn-ea"/>
              <a:cs typeface="+mn-cs"/>
            </a:rPr>
            <a:t>6.1</a:t>
          </a:r>
          <a:r>
            <a:rPr kumimoji="1" lang="ja-JP" altLang="ja-JP" sz="1100">
              <a:solidFill>
                <a:schemeClr val="dk1"/>
              </a:solidFill>
              <a:effectLst/>
              <a:latin typeface="+mn-lt"/>
              <a:ea typeface="+mn-ea"/>
              <a:cs typeface="+mn-cs"/>
            </a:rPr>
            <a:t>ポイント、類似団体平均より</a:t>
          </a:r>
          <a:r>
            <a:rPr kumimoji="1" lang="en-US" altLang="ja-JP" sz="1100">
              <a:solidFill>
                <a:schemeClr val="dk1"/>
              </a:solidFill>
              <a:effectLst/>
              <a:latin typeface="+mn-lt"/>
              <a:ea typeface="+mn-ea"/>
              <a:cs typeface="+mn-cs"/>
            </a:rPr>
            <a:t>1.8</a:t>
          </a:r>
          <a:r>
            <a:rPr kumimoji="1" lang="ja-JP" altLang="en-US" sz="1100">
              <a:solidFill>
                <a:schemeClr val="dk1"/>
              </a:solidFill>
              <a:effectLst/>
              <a:latin typeface="+mn-lt"/>
              <a:ea typeface="+mn-ea"/>
              <a:cs typeface="+mn-cs"/>
            </a:rPr>
            <a:t>ポ</a:t>
          </a:r>
          <a:r>
            <a:rPr kumimoji="1" lang="ja-JP" altLang="ja-JP" sz="1100">
              <a:solidFill>
                <a:schemeClr val="dk1"/>
              </a:solidFill>
              <a:effectLst/>
              <a:latin typeface="+mn-lt"/>
              <a:ea typeface="+mn-ea"/>
              <a:cs typeface="+mn-cs"/>
            </a:rPr>
            <a:t>イント低い水準となっており、前年度比</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ポイント減となった。</a:t>
          </a:r>
          <a:endParaRPr lang="ja-JP" altLang="ja-JP" sz="1400">
            <a:effectLst/>
          </a:endParaRPr>
        </a:p>
        <a:p>
          <a:r>
            <a:rPr kumimoji="1" lang="ja-JP" altLang="ja-JP" sz="1100">
              <a:solidFill>
                <a:schemeClr val="dk1"/>
              </a:solidFill>
              <a:effectLst/>
              <a:latin typeface="+mn-lt"/>
              <a:ea typeface="+mn-ea"/>
              <a:cs typeface="+mn-cs"/>
            </a:rPr>
            <a:t>要因としては、分母である経常一般財源等が、</a:t>
          </a:r>
          <a:r>
            <a:rPr kumimoji="1" lang="ja-JP" altLang="en-US" sz="1100">
              <a:solidFill>
                <a:schemeClr val="dk1"/>
              </a:solidFill>
              <a:effectLst/>
              <a:latin typeface="+mn-lt"/>
              <a:ea typeface="+mn-ea"/>
              <a:cs typeface="+mn-cs"/>
            </a:rPr>
            <a:t>町税や普通交付税な</a:t>
          </a:r>
          <a:r>
            <a:rPr kumimoji="1" lang="ja-JP" altLang="ja-JP" sz="1100">
              <a:solidFill>
                <a:schemeClr val="dk1"/>
              </a:solidFill>
              <a:effectLst/>
              <a:latin typeface="+mn-lt"/>
              <a:ea typeface="+mn-ea"/>
              <a:cs typeface="+mn-cs"/>
            </a:rPr>
            <a:t>どの</a:t>
          </a:r>
          <a:r>
            <a:rPr kumimoji="1" lang="ja-JP" altLang="en-US" sz="1100">
              <a:solidFill>
                <a:schemeClr val="dk1"/>
              </a:solidFill>
              <a:effectLst/>
              <a:latin typeface="+mn-lt"/>
              <a:ea typeface="+mn-ea"/>
              <a:cs typeface="+mn-cs"/>
            </a:rPr>
            <a:t>増額に</a:t>
          </a:r>
          <a:r>
            <a:rPr kumimoji="1" lang="ja-JP" altLang="ja-JP" sz="1100">
              <a:solidFill>
                <a:schemeClr val="dk1"/>
              </a:solidFill>
              <a:effectLst/>
              <a:latin typeface="+mn-lt"/>
              <a:ea typeface="+mn-ea"/>
              <a:cs typeface="+mn-cs"/>
            </a:rPr>
            <a:t>より</a:t>
          </a:r>
          <a:r>
            <a:rPr kumimoji="1" lang="en-US" altLang="ja-JP" sz="1100">
              <a:solidFill>
                <a:schemeClr val="dk1"/>
              </a:solidFill>
              <a:effectLst/>
              <a:latin typeface="+mn-lt"/>
              <a:ea typeface="+mn-ea"/>
              <a:cs typeface="+mn-cs"/>
            </a:rPr>
            <a:t>107,007</a:t>
          </a:r>
          <a:r>
            <a:rPr kumimoji="1" lang="ja-JP" altLang="ja-JP" sz="1100">
              <a:solidFill>
                <a:schemeClr val="dk1"/>
              </a:solidFill>
              <a:effectLst/>
              <a:latin typeface="+mn-lt"/>
              <a:ea typeface="+mn-ea"/>
              <a:cs typeface="+mn-cs"/>
            </a:rPr>
            <a:t>千円</a:t>
          </a:r>
          <a:r>
            <a:rPr kumimoji="1" lang="ja-JP" altLang="en-US" sz="1100">
              <a:solidFill>
                <a:sysClr val="windowText" lastClr="000000"/>
              </a:solidFill>
              <a:effectLst/>
              <a:latin typeface="+mn-lt"/>
              <a:ea typeface="+mn-ea"/>
              <a:cs typeface="+mn-cs"/>
            </a:rPr>
            <a:t>増額</a:t>
          </a:r>
          <a:r>
            <a:rPr kumimoji="1" lang="ja-JP" altLang="ja-JP" sz="1100">
              <a:solidFill>
                <a:schemeClr val="dk1"/>
              </a:solidFill>
              <a:effectLst/>
              <a:latin typeface="+mn-lt"/>
              <a:ea typeface="+mn-ea"/>
              <a:cs typeface="+mn-cs"/>
            </a:rPr>
            <a:t>し、分子である経常経費充当一般財源が、</a:t>
          </a:r>
          <a:r>
            <a:rPr kumimoji="1" lang="ja-JP" altLang="en-US" sz="1100">
              <a:solidFill>
                <a:schemeClr val="dk1"/>
              </a:solidFill>
              <a:effectLst/>
              <a:latin typeface="+mn-lt"/>
              <a:ea typeface="+mn-ea"/>
              <a:cs typeface="+mn-cs"/>
            </a:rPr>
            <a:t>民生費の社会福祉費や児童福祉費の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などにより</a:t>
          </a:r>
          <a:r>
            <a:rPr kumimoji="1" lang="en-US" altLang="ja-JP" sz="1100">
              <a:solidFill>
                <a:schemeClr val="dk1"/>
              </a:solidFill>
              <a:effectLst/>
              <a:latin typeface="+mn-lt"/>
              <a:ea typeface="+mn-ea"/>
              <a:cs typeface="+mn-cs"/>
            </a:rPr>
            <a:t>82,302</a:t>
          </a:r>
          <a:r>
            <a:rPr kumimoji="1" lang="ja-JP" altLang="ja-JP" sz="1100">
              <a:solidFill>
                <a:schemeClr val="dk1"/>
              </a:solidFill>
              <a:effectLst/>
              <a:latin typeface="+mn-lt"/>
              <a:ea typeface="+mn-ea"/>
              <a:cs typeface="+mn-cs"/>
            </a:rPr>
            <a:t>千円増額したためである。</a:t>
          </a:r>
          <a:endParaRPr lang="ja-JP" altLang="ja-JP" sz="1400">
            <a:effectLst/>
          </a:endParaRPr>
        </a:p>
        <a:p>
          <a:r>
            <a:rPr kumimoji="1" lang="ja-JP" altLang="ja-JP" sz="1100">
              <a:solidFill>
                <a:schemeClr val="dk1"/>
              </a:solidFill>
              <a:effectLst/>
              <a:latin typeface="+mn-lt"/>
              <a:ea typeface="+mn-ea"/>
              <a:cs typeface="+mn-cs"/>
            </a:rPr>
            <a:t>今後も引き続き適正な義務的経費の予算執行・編成に努める。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155152</xdr:rowOff>
    </xdr:from>
    <xdr:to>
      <xdr:col>23</xdr:col>
      <xdr:colOff>133350</xdr:colOff>
      <xdr:row>67</xdr:row>
      <xdr:rowOff>148379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099252"/>
          <a:ext cx="0" cy="15362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120456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607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148379</xdr:rowOff>
    </xdr:from>
    <xdr:to>
      <xdr:col>24</xdr:col>
      <xdr:colOff>12700</xdr:colOff>
      <xdr:row>67</xdr:row>
      <xdr:rowOff>148379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635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70079</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4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155152</xdr:rowOff>
    </xdr:from>
    <xdr:to>
      <xdr:col>24</xdr:col>
      <xdr:colOff>12700</xdr:colOff>
      <xdr:row>58</xdr:row>
      <xdr:rowOff>155152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099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103717</xdr:rowOff>
    </xdr:from>
    <xdr:to>
      <xdr:col>23</xdr:col>
      <xdr:colOff>133350</xdr:colOff>
      <xdr:row>64</xdr:row>
      <xdr:rowOff>111760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107651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97383</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10701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125306</xdr:rowOff>
    </xdr:from>
    <xdr:to>
      <xdr:col>23</xdr:col>
      <xdr:colOff>184150</xdr:colOff>
      <xdr:row>65</xdr:row>
      <xdr:rowOff>55456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142452</xdr:rowOff>
    </xdr:from>
    <xdr:to>
      <xdr:col>19</xdr:col>
      <xdr:colOff>133350</xdr:colOff>
      <xdr:row>64</xdr:row>
      <xdr:rowOff>111760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943802"/>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101177</xdr:rowOff>
    </xdr:from>
    <xdr:to>
      <xdr:col>19</xdr:col>
      <xdr:colOff>184150</xdr:colOff>
      <xdr:row>65</xdr:row>
      <xdr:rowOff>31327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16104</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116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142452</xdr:rowOff>
    </xdr:from>
    <xdr:to>
      <xdr:col>15</xdr:col>
      <xdr:colOff>82550</xdr:colOff>
      <xdr:row>65</xdr:row>
      <xdr:rowOff>8679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943802"/>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115781</xdr:rowOff>
    </xdr:from>
    <xdr:to>
      <xdr:col>15</xdr:col>
      <xdr:colOff>133350</xdr:colOff>
      <xdr:row>64</xdr:row>
      <xdr:rowOff>45931</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30708</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8679</xdr:rowOff>
    </xdr:from>
    <xdr:to>
      <xdr:col>11</xdr:col>
      <xdr:colOff>31750</xdr:colOff>
      <xdr:row>65</xdr:row>
      <xdr:rowOff>8679</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11529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6138</xdr:rowOff>
    </xdr:from>
    <xdr:to>
      <xdr:col>11</xdr:col>
      <xdr:colOff>82550</xdr:colOff>
      <xdr:row>65</xdr:row>
      <xdr:rowOff>107738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92515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30269</xdr:rowOff>
    </xdr:from>
    <xdr:to>
      <xdr:col>7</xdr:col>
      <xdr:colOff>31750</xdr:colOff>
      <xdr:row>65</xdr:row>
      <xdr:rowOff>131869</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117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116646</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1260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52917</xdr:rowOff>
    </xdr:from>
    <xdr:to>
      <xdr:col>23</xdr:col>
      <xdr:colOff>184150</xdr:colOff>
      <xdr:row>64</xdr:row>
      <xdr:rowOff>154517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69444</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60960</xdr:rowOff>
    </xdr:from>
    <xdr:to>
      <xdr:col>19</xdr:col>
      <xdr:colOff>184150</xdr:colOff>
      <xdr:row>64</xdr:row>
      <xdr:rowOff>162560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1287</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802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91652</xdr:rowOff>
    </xdr:from>
    <xdr:to>
      <xdr:col>15</xdr:col>
      <xdr:colOff>133350</xdr:colOff>
      <xdr:row>64</xdr:row>
      <xdr:rowOff>21802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31979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61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129329</xdr:rowOff>
    </xdr:from>
    <xdr:to>
      <xdr:col>11</xdr:col>
      <xdr:colOff>82550</xdr:colOff>
      <xdr:row>65</xdr:row>
      <xdr:rowOff>59479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110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69656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871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129329</xdr:rowOff>
    </xdr:from>
    <xdr:to>
      <xdr:col>7</xdr:col>
      <xdr:colOff>31750</xdr:colOff>
      <xdr:row>65</xdr:row>
      <xdr:rowOff>59479</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110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69656</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871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[184,184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全国平均より</a:t>
          </a:r>
          <a:r>
            <a:rPr kumimoji="1" lang="en-US" altLang="ja-JP" sz="1100">
              <a:solidFill>
                <a:schemeClr val="dk1"/>
              </a:solidFill>
              <a:effectLst/>
              <a:latin typeface="+mn-lt"/>
              <a:ea typeface="+mn-ea"/>
              <a:cs typeface="+mn-cs"/>
            </a:rPr>
            <a:t>26,081</a:t>
          </a:r>
          <a:r>
            <a:rPr kumimoji="1" lang="ja-JP" altLang="ja-JP" sz="1100">
              <a:solidFill>
                <a:schemeClr val="dk1"/>
              </a:solidFill>
              <a:effectLst/>
              <a:latin typeface="+mn-lt"/>
              <a:ea typeface="+mn-ea"/>
              <a:cs typeface="+mn-cs"/>
            </a:rPr>
            <a:t>円高く、類似団体平均より</a:t>
          </a:r>
          <a:r>
            <a:rPr kumimoji="1" lang="en-US" altLang="ja-JP" sz="1100">
              <a:solidFill>
                <a:schemeClr val="dk1"/>
              </a:solidFill>
              <a:effectLst/>
              <a:latin typeface="+mn-lt"/>
              <a:ea typeface="+mn-ea"/>
              <a:cs typeface="+mn-cs"/>
            </a:rPr>
            <a:t>10,879</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水準となっている。</a:t>
          </a:r>
          <a:endParaRPr lang="ja-JP" altLang="ja-JP" sz="1400">
            <a:effectLst/>
          </a:endParaRPr>
        </a:p>
        <a:p>
          <a:r>
            <a:rPr kumimoji="1" lang="ja-JP" altLang="ja-JP" sz="1100">
              <a:solidFill>
                <a:schemeClr val="dk1"/>
              </a:solidFill>
              <a:effectLst/>
              <a:latin typeface="+mn-lt"/>
              <a:ea typeface="+mn-ea"/>
              <a:cs typeface="+mn-cs"/>
            </a:rPr>
            <a:t>これまでの行財政改革推進計画により職員の定数管理の適正化を図ってきたが、近年では徐々に増加傾向にあ</a:t>
          </a:r>
          <a:r>
            <a:rPr kumimoji="1" lang="ja-JP" altLang="ja-JP" sz="1100" baseline="0">
              <a:solidFill>
                <a:schemeClr val="dk1"/>
              </a:solidFill>
              <a:effectLst/>
              <a:latin typeface="+mn-lt"/>
              <a:ea typeface="+mn-ea"/>
              <a:cs typeface="+mn-cs"/>
            </a:rPr>
            <a:t>り、</a:t>
          </a:r>
          <a:r>
            <a:rPr kumimoji="1" lang="ja-JP" altLang="en-US" sz="1100" baseline="0">
              <a:solidFill>
                <a:schemeClr val="dk1"/>
              </a:solidFill>
              <a:effectLst/>
              <a:latin typeface="+mn-lt"/>
              <a:ea typeface="+mn-ea"/>
              <a:cs typeface="+mn-cs"/>
            </a:rPr>
            <a:t>また、人事院勧告による給与等の改定もあり人件費は</a:t>
          </a:r>
          <a:r>
            <a:rPr kumimoji="1" lang="en-US" altLang="ja-JP" sz="1100" baseline="0">
              <a:solidFill>
                <a:schemeClr val="dk1"/>
              </a:solidFill>
              <a:effectLst/>
              <a:latin typeface="+mn-lt"/>
              <a:ea typeface="+mn-ea"/>
              <a:cs typeface="+mn-cs"/>
            </a:rPr>
            <a:t>55,360</a:t>
          </a:r>
          <a:r>
            <a:rPr kumimoji="1" lang="ja-JP" altLang="en-US" sz="1100" baseline="0">
              <a:solidFill>
                <a:schemeClr val="dk1"/>
              </a:solidFill>
              <a:effectLst/>
              <a:latin typeface="+mn-lt"/>
              <a:ea typeface="+mn-ea"/>
              <a:cs typeface="+mn-cs"/>
            </a:rPr>
            <a:t>千円増額となった。</a:t>
          </a:r>
          <a:r>
            <a:rPr kumimoji="1" lang="ja-JP" altLang="ja-JP" sz="1100">
              <a:solidFill>
                <a:schemeClr val="dk1"/>
              </a:solidFill>
              <a:effectLst/>
              <a:latin typeface="+mn-lt"/>
              <a:ea typeface="+mn-ea"/>
              <a:cs typeface="+mn-cs"/>
            </a:rPr>
            <a:t>物件費において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共同調理場運営事業やふるさと納税事業の減額などにより</a:t>
          </a:r>
          <a:r>
            <a:rPr kumimoji="1" lang="en-US" altLang="ja-JP" sz="1100">
              <a:solidFill>
                <a:schemeClr val="dk1"/>
              </a:solidFill>
              <a:effectLst/>
              <a:latin typeface="+mn-lt"/>
              <a:ea typeface="+mn-ea"/>
              <a:cs typeface="+mn-cs"/>
            </a:rPr>
            <a:t>231,639</a:t>
          </a:r>
          <a:r>
            <a:rPr kumimoji="1" lang="ja-JP" altLang="en-US" sz="1100">
              <a:solidFill>
                <a:schemeClr val="dk1"/>
              </a:solidFill>
              <a:effectLst/>
              <a:latin typeface="+mn-lt"/>
              <a:ea typeface="+mn-ea"/>
              <a:cs typeface="+mn-cs"/>
            </a:rPr>
            <a:t>千円減額となった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今後も適正な水準を維持しつつ経費抑制を図る。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49101</xdr:rowOff>
    </xdr:from>
    <xdr:to>
      <xdr:col>23</xdr:col>
      <xdr:colOff>133350</xdr:colOff>
      <xdr:row>87</xdr:row>
      <xdr:rowOff>161083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936551"/>
          <a:ext cx="0" cy="11406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133160</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04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87</xdr:row>
      <xdr:rowOff>161083</xdr:rowOff>
    </xdr:from>
    <xdr:to>
      <xdr:col>24</xdr:col>
      <xdr:colOff>12700</xdr:colOff>
      <xdr:row>87</xdr:row>
      <xdr:rowOff>161083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07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135478</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680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49101</xdr:rowOff>
    </xdr:from>
    <xdr:to>
      <xdr:col>24</xdr:col>
      <xdr:colOff>12700</xdr:colOff>
      <xdr:row>81</xdr:row>
      <xdr:rowOff>49101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93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57021</xdr:rowOff>
    </xdr:from>
    <xdr:to>
      <xdr:col>23</xdr:col>
      <xdr:colOff>133350</xdr:colOff>
      <xdr:row>83</xdr:row>
      <xdr:rowOff>107429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114800" y="14287371"/>
          <a:ext cx="838200" cy="5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30801</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2611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58724</xdr:rowOff>
    </xdr:from>
    <xdr:to>
      <xdr:col>23</xdr:col>
      <xdr:colOff>184150</xdr:colOff>
      <xdr:row>83</xdr:row>
      <xdr:rowOff>160324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289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155493</xdr:rowOff>
    </xdr:from>
    <xdr:to>
      <xdr:col>19</xdr:col>
      <xdr:colOff>133350</xdr:colOff>
      <xdr:row>83</xdr:row>
      <xdr:rowOff>107429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225800" y="14214393"/>
          <a:ext cx="889000" cy="12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47943</xdr:rowOff>
    </xdr:from>
    <xdr:to>
      <xdr:col>19</xdr:col>
      <xdr:colOff>184150</xdr:colOff>
      <xdr:row>83</xdr:row>
      <xdr:rowOff>149543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278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159720</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047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53018</xdr:rowOff>
    </xdr:from>
    <xdr:to>
      <xdr:col>15</xdr:col>
      <xdr:colOff>82550</xdr:colOff>
      <xdr:row>82</xdr:row>
      <xdr:rowOff>155493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336800" y="14111918"/>
          <a:ext cx="889000" cy="10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6603</xdr:rowOff>
    </xdr:from>
    <xdr:to>
      <xdr:col>15</xdr:col>
      <xdr:colOff>133350</xdr:colOff>
      <xdr:row>83</xdr:row>
      <xdr:rowOff>108203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23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92980</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323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158941</xdr:rowOff>
    </xdr:from>
    <xdr:to>
      <xdr:col>11</xdr:col>
      <xdr:colOff>31750</xdr:colOff>
      <xdr:row>82</xdr:row>
      <xdr:rowOff>53018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4046391"/>
          <a:ext cx="889000" cy="6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142070</xdr:rowOff>
    </xdr:from>
    <xdr:to>
      <xdr:col>11</xdr:col>
      <xdr:colOff>82550</xdr:colOff>
      <xdr:row>83</xdr:row>
      <xdr:rowOff>72220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20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56997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4287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78550</xdr:rowOff>
    </xdr:from>
    <xdr:to>
      <xdr:col>7</xdr:col>
      <xdr:colOff>31750</xdr:colOff>
      <xdr:row>83</xdr:row>
      <xdr:rowOff>8700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1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164927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42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xdr:rowOff>
    </xdr:from>
    <xdr:to>
      <xdr:col>23</xdr:col>
      <xdr:colOff>184150</xdr:colOff>
      <xdr:row>83</xdr:row>
      <xdr:rowOff>107821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423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22748</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4081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56629</xdr:rowOff>
    </xdr:from>
    <xdr:to>
      <xdr:col>19</xdr:col>
      <xdr:colOff>184150</xdr:colOff>
      <xdr:row>83</xdr:row>
      <xdr:rowOff>158229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428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143006</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43733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104693</xdr:rowOff>
    </xdr:from>
    <xdr:to>
      <xdr:col>15</xdr:col>
      <xdr:colOff>133350</xdr:colOff>
      <xdr:row>83</xdr:row>
      <xdr:rowOff>34843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416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45020</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3932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2218</xdr:rowOff>
    </xdr:from>
    <xdr:to>
      <xdr:col>11</xdr:col>
      <xdr:colOff>82550</xdr:colOff>
      <xdr:row>82</xdr:row>
      <xdr:rowOff>103818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406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113995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3829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108141</xdr:rowOff>
    </xdr:from>
    <xdr:to>
      <xdr:col>7</xdr:col>
      <xdr:colOff>31750</xdr:colOff>
      <xdr:row>82</xdr:row>
      <xdr:rowOff>38291</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399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48468</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3764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ラスパイレス指数は、全国市平均より</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ポイント低く、全国町村平均と比較して</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ポイント高く、類似団体平均より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ポイント高い水準となっている。</a:t>
          </a:r>
          <a:endParaRPr lang="ja-JP" altLang="ja-JP" sz="1400">
            <a:effectLst/>
          </a:endParaRPr>
        </a:p>
        <a:p>
          <a:r>
            <a:rPr kumimoji="1" lang="ja-JP" altLang="ja-JP" sz="1100">
              <a:solidFill>
                <a:schemeClr val="dk1"/>
              </a:solidFill>
              <a:effectLst/>
              <a:latin typeface="+mn-lt"/>
              <a:ea typeface="+mn-ea"/>
              <a:cs typeface="+mn-cs"/>
            </a:rPr>
            <a:t>要因としては、職員給与の適正化を図ったためである。</a:t>
          </a:r>
          <a:endParaRPr lang="ja-JP" altLang="ja-JP" sz="1400">
            <a:effectLst/>
          </a:endParaRPr>
        </a:p>
        <a:p>
          <a:r>
            <a:rPr kumimoji="1" lang="ja-JP" altLang="ja-JP" sz="1100">
              <a:solidFill>
                <a:schemeClr val="dk1"/>
              </a:solidFill>
              <a:effectLst/>
              <a:latin typeface="+mn-lt"/>
              <a:ea typeface="+mn-ea"/>
              <a:cs typeface="+mn-cs"/>
            </a:rPr>
            <a:t>今後も県内の他市町村や類似団体との給与水準に留意しつつ、住民の理解と支援が得られる給与水準と勤務条件の確立に努める。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151695</xdr:rowOff>
    </xdr:from>
    <xdr:to>
      <xdr:col>81</xdr:col>
      <xdr:colOff>44450</xdr:colOff>
      <xdr:row>89</xdr:row>
      <xdr:rowOff>136878</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867695"/>
          <a:ext cx="0" cy="15282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108955</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36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136878</xdr:rowOff>
    </xdr:from>
    <xdr:to>
      <xdr:col>81</xdr:col>
      <xdr:colOff>133350</xdr:colOff>
      <xdr:row>89</xdr:row>
      <xdr:rowOff>136878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39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66622</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61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151695</xdr:rowOff>
    </xdr:from>
    <xdr:to>
      <xdr:col>81</xdr:col>
      <xdr:colOff>133350</xdr:colOff>
      <xdr:row>80</xdr:row>
      <xdr:rowOff>151695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86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21166</xdr:rowOff>
    </xdr:from>
    <xdr:to>
      <xdr:col>81</xdr:col>
      <xdr:colOff>44450</xdr:colOff>
      <xdr:row>86</xdr:row>
      <xdr:rowOff>115005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765866"/>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104722</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065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21166</xdr:rowOff>
    </xdr:from>
    <xdr:to>
      <xdr:col>77</xdr:col>
      <xdr:colOff>44450</xdr:colOff>
      <xdr:row>86</xdr:row>
      <xdr:rowOff>115005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765866"/>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21166</xdr:rowOff>
    </xdr:from>
    <xdr:to>
      <xdr:col>72</xdr:col>
      <xdr:colOff>203200</xdr:colOff>
      <xdr:row>86</xdr:row>
      <xdr:rowOff>34572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76586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34572</xdr:rowOff>
    </xdr:from>
    <xdr:to>
      <xdr:col>68</xdr:col>
      <xdr:colOff>152400</xdr:colOff>
      <xdr:row>86</xdr:row>
      <xdr:rowOff>47978</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7792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113893</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6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64205</xdr:rowOff>
    </xdr:from>
    <xdr:to>
      <xdr:col>77</xdr:col>
      <xdr:colOff>95250</xdr:colOff>
      <xdr:row>86</xdr:row>
      <xdr:rowOff>165805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150582</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895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141816</xdr:rowOff>
    </xdr:from>
    <xdr:to>
      <xdr:col>73</xdr:col>
      <xdr:colOff>44450</xdr:colOff>
      <xdr:row>86</xdr:row>
      <xdr:rowOff>71966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56743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155222</xdr:rowOff>
    </xdr:from>
    <xdr:to>
      <xdr:col>68</xdr:col>
      <xdr:colOff>203200</xdr:colOff>
      <xdr:row>86</xdr:row>
      <xdr:rowOff>85372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70149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168628</xdr:rowOff>
    </xdr:from>
    <xdr:to>
      <xdr:col>64</xdr:col>
      <xdr:colOff>152400</xdr:colOff>
      <xdr:row>86</xdr:row>
      <xdr:rowOff>98778</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83555</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82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職員数は、全国平均より</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人少なく、類似団体平均より</a:t>
          </a:r>
          <a:r>
            <a:rPr kumimoji="1" lang="en-US" altLang="ja-JP" sz="1100">
              <a:solidFill>
                <a:sysClr val="windowText" lastClr="000000"/>
              </a:solidFill>
              <a:effectLst/>
              <a:latin typeface="+mn-lt"/>
              <a:ea typeface="+mn-ea"/>
              <a:cs typeface="+mn-cs"/>
            </a:rPr>
            <a:t>1.18</a:t>
          </a:r>
          <a:r>
            <a:rPr kumimoji="1" lang="ja-JP" altLang="ja-JP" sz="1100">
              <a:solidFill>
                <a:sysClr val="windowText" lastClr="000000"/>
              </a:solidFill>
              <a:effectLst/>
              <a:latin typeface="+mn-lt"/>
              <a:ea typeface="+mn-ea"/>
              <a:cs typeface="+mn-cs"/>
            </a:rPr>
            <a:t>人少ない水準となっている。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要因としては、行財政改革推進計画に則り、平成</a:t>
          </a:r>
          <a:r>
            <a:rPr kumimoji="1" lang="en-US" altLang="ja-JP" sz="1100">
              <a:solidFill>
                <a:sysClr val="windowText" lastClr="000000"/>
              </a:solidFill>
              <a:effectLst/>
              <a:latin typeface="+mn-lt"/>
              <a:ea typeface="+mn-ea"/>
              <a:cs typeface="+mn-cs"/>
            </a:rPr>
            <a:t>18</a:t>
          </a:r>
          <a:r>
            <a:rPr kumimoji="1" lang="ja-JP" altLang="ja-JP" sz="1100">
              <a:solidFill>
                <a:sysClr val="windowText" lastClr="000000"/>
              </a:solidFill>
              <a:effectLst/>
              <a:latin typeface="+mn-lt"/>
              <a:ea typeface="+mn-ea"/>
              <a:cs typeface="+mn-cs"/>
            </a:rPr>
            <a:t>年に条例定数を従来の</a:t>
          </a:r>
          <a:r>
            <a:rPr kumimoji="1" lang="en-US" altLang="ja-JP" sz="1100">
              <a:solidFill>
                <a:sysClr val="windowText" lastClr="000000"/>
              </a:solidFill>
              <a:effectLst/>
              <a:latin typeface="+mn-lt"/>
              <a:ea typeface="+mn-ea"/>
              <a:cs typeface="+mn-cs"/>
            </a:rPr>
            <a:t>185</a:t>
          </a:r>
          <a:r>
            <a:rPr kumimoji="1" lang="ja-JP" altLang="ja-JP" sz="1100">
              <a:solidFill>
                <a:sysClr val="windowText" lastClr="000000"/>
              </a:solidFill>
              <a:effectLst/>
              <a:latin typeface="+mn-lt"/>
              <a:ea typeface="+mn-ea"/>
              <a:cs typeface="+mn-cs"/>
            </a:rPr>
            <a:t>名から</a:t>
          </a:r>
          <a:r>
            <a:rPr kumimoji="1" lang="en-US" altLang="ja-JP" sz="1100">
              <a:solidFill>
                <a:sysClr val="windowText" lastClr="000000"/>
              </a:solidFill>
              <a:effectLst/>
              <a:latin typeface="+mn-lt"/>
              <a:ea typeface="+mn-ea"/>
              <a:cs typeface="+mn-cs"/>
            </a:rPr>
            <a:t>172</a:t>
          </a:r>
          <a:r>
            <a:rPr kumimoji="1" lang="ja-JP" altLang="ja-JP" sz="1100">
              <a:solidFill>
                <a:sysClr val="windowText" lastClr="000000"/>
              </a:solidFill>
              <a:effectLst/>
              <a:latin typeface="+mn-lt"/>
              <a:ea typeface="+mn-ea"/>
              <a:cs typeface="+mn-cs"/>
            </a:rPr>
            <a:t>名に削減したことによるものである。なお、平成</a:t>
          </a:r>
          <a:r>
            <a:rPr kumimoji="1" lang="en-US" altLang="ja-JP" sz="1100">
              <a:solidFill>
                <a:sysClr val="windowText" lastClr="000000"/>
              </a:solidFill>
              <a:effectLst/>
              <a:latin typeface="+mn-lt"/>
              <a:ea typeface="+mn-ea"/>
              <a:cs typeface="+mn-cs"/>
            </a:rPr>
            <a:t>25</a:t>
          </a:r>
          <a:r>
            <a:rPr kumimoji="1" lang="ja-JP" altLang="ja-JP" sz="1100">
              <a:solidFill>
                <a:sysClr val="windowText" lastClr="000000"/>
              </a:solidFill>
              <a:effectLst/>
              <a:latin typeface="+mn-lt"/>
              <a:ea typeface="+mn-ea"/>
              <a:cs typeface="+mn-cs"/>
            </a:rPr>
            <a:t>年に</a:t>
          </a:r>
          <a:r>
            <a:rPr kumimoji="1" lang="en-US" altLang="ja-JP" sz="1100">
              <a:solidFill>
                <a:sysClr val="windowText" lastClr="000000"/>
              </a:solidFill>
              <a:effectLst/>
              <a:latin typeface="+mn-lt"/>
              <a:ea typeface="+mn-ea"/>
              <a:cs typeface="+mn-cs"/>
            </a:rPr>
            <a:t>145</a:t>
          </a:r>
          <a:r>
            <a:rPr kumimoji="1" lang="ja-JP" altLang="ja-JP" sz="1100">
              <a:solidFill>
                <a:sysClr val="windowText" lastClr="000000"/>
              </a:solidFill>
              <a:effectLst/>
              <a:latin typeface="+mn-lt"/>
              <a:ea typeface="+mn-ea"/>
              <a:cs typeface="+mn-cs"/>
            </a:rPr>
            <a:t>名であった職員数は、業務量の増加や煩雑化により令和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年では</a:t>
          </a:r>
          <a:r>
            <a:rPr kumimoji="1" lang="en-US" altLang="ja-JP" sz="1100">
              <a:solidFill>
                <a:sysClr val="windowText" lastClr="000000"/>
              </a:solidFill>
              <a:effectLst/>
              <a:latin typeface="+mn-lt"/>
              <a:ea typeface="+mn-ea"/>
              <a:cs typeface="+mn-cs"/>
            </a:rPr>
            <a:t>155</a:t>
          </a:r>
          <a:r>
            <a:rPr kumimoji="1" lang="ja-JP" altLang="ja-JP" sz="1100">
              <a:solidFill>
                <a:sysClr val="windowText" lastClr="000000"/>
              </a:solidFill>
              <a:effectLst/>
              <a:latin typeface="+mn-lt"/>
              <a:ea typeface="+mn-ea"/>
              <a:cs typeface="+mn-cs"/>
            </a:rPr>
            <a:t>名となっている。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今後も組織・機構の再編等を考慮しながら、適正な定員管理に努める。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138924</xdr:rowOff>
    </xdr:from>
    <xdr:to>
      <xdr:col>81</xdr:col>
      <xdr:colOff>44450</xdr:colOff>
      <xdr:row>67</xdr:row>
      <xdr:rowOff>15663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9911574"/>
          <a:ext cx="0" cy="1591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159190</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47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15663</xdr:rowOff>
    </xdr:from>
    <xdr:to>
      <xdr:col>81</xdr:col>
      <xdr:colOff>133350</xdr:colOff>
      <xdr:row>67</xdr:row>
      <xdr:rowOff>15663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0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53851</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655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138924</xdr:rowOff>
    </xdr:from>
    <xdr:to>
      <xdr:col>81</xdr:col>
      <xdr:colOff>133350</xdr:colOff>
      <xdr:row>57</xdr:row>
      <xdr:rowOff>138924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991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112395</xdr:rowOff>
    </xdr:from>
    <xdr:to>
      <xdr:col>81</xdr:col>
      <xdr:colOff>44450</xdr:colOff>
      <xdr:row>59</xdr:row>
      <xdr:rowOff>159314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227945"/>
          <a:ext cx="838200" cy="4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67327</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354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95250</xdr:rowOff>
    </xdr:from>
    <xdr:to>
      <xdr:col>81</xdr:col>
      <xdr:colOff>95250</xdr:colOff>
      <xdr:row>61</xdr:row>
      <xdr:rowOff>25400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88265</xdr:rowOff>
    </xdr:from>
    <xdr:to>
      <xdr:col>77</xdr:col>
      <xdr:colOff>44450</xdr:colOff>
      <xdr:row>59</xdr:row>
      <xdr:rowOff>112395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20381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93910</xdr:rowOff>
    </xdr:from>
    <xdr:to>
      <xdr:col>77</xdr:col>
      <xdr:colOff>95250</xdr:colOff>
      <xdr:row>61</xdr:row>
      <xdr:rowOff>24060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8837</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67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78881</xdr:rowOff>
    </xdr:from>
    <xdr:to>
      <xdr:col>72</xdr:col>
      <xdr:colOff>203200</xdr:colOff>
      <xdr:row>59</xdr:row>
      <xdr:rowOff>88265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194431"/>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85866</xdr:rowOff>
    </xdr:from>
    <xdr:to>
      <xdr:col>73</xdr:col>
      <xdr:colOff>44450</xdr:colOff>
      <xdr:row>61</xdr:row>
      <xdr:rowOff>16016</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793</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69497</xdr:rowOff>
    </xdr:from>
    <xdr:to>
      <xdr:col>68</xdr:col>
      <xdr:colOff>152400</xdr:colOff>
      <xdr:row>59</xdr:row>
      <xdr:rowOff>78881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185047"/>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81845</xdr:rowOff>
    </xdr:from>
    <xdr:to>
      <xdr:col>68</xdr:col>
      <xdr:colOff>203200</xdr:colOff>
      <xdr:row>61</xdr:row>
      <xdr:rowOff>11995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168222</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112677</xdr:rowOff>
    </xdr:from>
    <xdr:to>
      <xdr:col>64</xdr:col>
      <xdr:colOff>152400</xdr:colOff>
      <xdr:row>61</xdr:row>
      <xdr:rowOff>42827</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9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27604</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8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108514</xdr:rowOff>
    </xdr:from>
    <xdr:to>
      <xdr:col>81</xdr:col>
      <xdr:colOff>95250</xdr:colOff>
      <xdr:row>60</xdr:row>
      <xdr:rowOff>38664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2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125041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069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61595</xdr:rowOff>
    </xdr:from>
    <xdr:to>
      <xdr:col>77</xdr:col>
      <xdr:colOff>95250</xdr:colOff>
      <xdr:row>59</xdr:row>
      <xdr:rowOff>163195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1922</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9946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37465</xdr:rowOff>
    </xdr:from>
    <xdr:to>
      <xdr:col>73</xdr:col>
      <xdr:colOff>44450</xdr:colOff>
      <xdr:row>59</xdr:row>
      <xdr:rowOff>139065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1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149242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92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28081</xdr:rowOff>
    </xdr:from>
    <xdr:to>
      <xdr:col>68</xdr:col>
      <xdr:colOff>203200</xdr:colOff>
      <xdr:row>59</xdr:row>
      <xdr:rowOff>129681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14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139858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912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18697</xdr:rowOff>
    </xdr:from>
    <xdr:to>
      <xdr:col>64</xdr:col>
      <xdr:colOff>152400</xdr:colOff>
      <xdr:row>59</xdr:row>
      <xdr:rowOff>120297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13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130474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90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実質公債費</a:t>
          </a:r>
          <a:r>
            <a:rPr kumimoji="1" lang="ja-JP" altLang="en-US" sz="1050">
              <a:solidFill>
                <a:sysClr val="windowText" lastClr="000000"/>
              </a:solidFill>
              <a:effectLst/>
              <a:latin typeface="+mn-lt"/>
              <a:ea typeface="+mn-ea"/>
              <a:cs typeface="+mn-cs"/>
            </a:rPr>
            <a:t>比</a:t>
          </a:r>
          <a:r>
            <a:rPr kumimoji="1" lang="ja-JP" altLang="ja-JP" sz="1050">
              <a:solidFill>
                <a:schemeClr val="dk1"/>
              </a:solidFill>
              <a:effectLst/>
              <a:latin typeface="+mn-lt"/>
              <a:ea typeface="+mn-ea"/>
              <a:cs typeface="+mn-cs"/>
            </a:rPr>
            <a:t>率は、全国平均より</a:t>
          </a:r>
          <a:r>
            <a:rPr kumimoji="1" lang="en-US" altLang="ja-JP" sz="1050">
              <a:solidFill>
                <a:schemeClr val="dk1"/>
              </a:solidFill>
              <a:effectLst/>
              <a:latin typeface="+mn-lt"/>
              <a:ea typeface="+mn-ea"/>
              <a:cs typeface="+mn-cs"/>
            </a:rPr>
            <a:t>1.3</a:t>
          </a:r>
          <a:r>
            <a:rPr kumimoji="1" lang="ja-JP" altLang="ja-JP" sz="1050">
              <a:solidFill>
                <a:schemeClr val="dk1"/>
              </a:solidFill>
              <a:effectLst/>
              <a:latin typeface="+mn-lt"/>
              <a:ea typeface="+mn-ea"/>
              <a:cs typeface="+mn-cs"/>
            </a:rPr>
            <a:t>ポイント高く、類似団体平均より</a:t>
          </a:r>
          <a:r>
            <a:rPr kumimoji="1" lang="en-US" altLang="ja-JP" sz="1050">
              <a:solidFill>
                <a:schemeClr val="dk1"/>
              </a:solidFill>
              <a:effectLst/>
              <a:latin typeface="+mn-lt"/>
              <a:ea typeface="+mn-ea"/>
              <a:cs typeface="+mn-cs"/>
            </a:rPr>
            <a:t>0.1</a:t>
          </a:r>
          <a:r>
            <a:rPr kumimoji="1" lang="ja-JP" altLang="ja-JP" sz="1050" b="0" i="0" baseline="0">
              <a:solidFill>
                <a:schemeClr val="dk1"/>
              </a:solidFill>
              <a:effectLst/>
              <a:latin typeface="+mn-lt"/>
              <a:ea typeface="+mn-ea"/>
              <a:cs typeface="+mn-cs"/>
            </a:rPr>
            <a:t>ポイント</a:t>
          </a:r>
          <a:r>
            <a:rPr kumimoji="1" lang="ja-JP" altLang="ja-JP" sz="1050">
              <a:solidFill>
                <a:schemeClr val="dk1"/>
              </a:solidFill>
              <a:effectLst/>
              <a:latin typeface="+mn-lt"/>
              <a:ea typeface="+mn-ea"/>
              <a:cs typeface="+mn-cs"/>
            </a:rPr>
            <a:t>低い水準となっている。しかしながら、前年度と比較すると</a:t>
          </a:r>
          <a:r>
            <a:rPr kumimoji="1" lang="en-US" altLang="ja-JP" sz="1050">
              <a:solidFill>
                <a:schemeClr val="dk1"/>
              </a:solidFill>
              <a:effectLst/>
              <a:latin typeface="+mn-lt"/>
              <a:ea typeface="+mn-ea"/>
              <a:cs typeface="+mn-cs"/>
            </a:rPr>
            <a:t>0.7</a:t>
          </a:r>
          <a:r>
            <a:rPr kumimoji="1" lang="ja-JP" altLang="ja-JP" sz="1050" b="0" i="0" baseline="0">
              <a:solidFill>
                <a:schemeClr val="dk1"/>
              </a:solidFill>
              <a:effectLst/>
              <a:latin typeface="+mn-lt"/>
              <a:ea typeface="+mn-ea"/>
              <a:cs typeface="+mn-cs"/>
            </a:rPr>
            <a:t>ポイント</a:t>
          </a:r>
          <a:r>
            <a:rPr kumimoji="1" lang="ja-JP" altLang="ja-JP" sz="1050">
              <a:solidFill>
                <a:schemeClr val="dk1"/>
              </a:solidFill>
              <a:effectLst/>
              <a:latin typeface="+mn-lt"/>
              <a:ea typeface="+mn-ea"/>
              <a:cs typeface="+mn-cs"/>
            </a:rPr>
            <a:t>上昇している。</a:t>
          </a:r>
          <a:endParaRPr lang="ja-JP" altLang="ja-JP" sz="1050">
            <a:effectLst/>
          </a:endParaRPr>
        </a:p>
        <a:p>
          <a:r>
            <a:rPr kumimoji="1" lang="ja-JP" altLang="en-US" sz="1050">
              <a:solidFill>
                <a:sysClr val="windowText" lastClr="000000"/>
              </a:solidFill>
              <a:effectLst/>
              <a:latin typeface="+mn-lt"/>
              <a:ea typeface="+mn-ea"/>
              <a:cs typeface="+mn-cs"/>
            </a:rPr>
            <a:t>令和５年度の単年度比率は、</a:t>
          </a:r>
          <a:r>
            <a:rPr kumimoji="1" lang="ja-JP" altLang="ja-JP" sz="1050">
              <a:solidFill>
                <a:sysClr val="windowText" lastClr="000000"/>
              </a:solidFill>
              <a:effectLst/>
              <a:latin typeface="+mn-lt"/>
              <a:ea typeface="+mn-ea"/>
              <a:cs typeface="+mn-cs"/>
            </a:rPr>
            <a:t>分母の標準財政規模</a:t>
          </a:r>
          <a:r>
            <a:rPr kumimoji="1" lang="ja-JP" altLang="en-US" sz="1050">
              <a:solidFill>
                <a:sysClr val="windowText" lastClr="000000"/>
              </a:solidFill>
              <a:effectLst/>
              <a:latin typeface="+mn-lt"/>
              <a:ea typeface="+mn-ea"/>
              <a:cs typeface="+mn-cs"/>
            </a:rPr>
            <a:t>の増加割合が分子の公債費の増加割合を上回ったことにより</a:t>
          </a:r>
          <a:r>
            <a:rPr kumimoji="1" lang="ja-JP" altLang="ja-JP" sz="1050">
              <a:solidFill>
                <a:sysClr val="windowText" lastClr="000000"/>
              </a:solidFill>
              <a:effectLst/>
              <a:latin typeface="+mn-lt"/>
              <a:ea typeface="+mn-ea"/>
              <a:cs typeface="+mn-cs"/>
            </a:rPr>
            <a:t>前年</a:t>
          </a:r>
          <a:r>
            <a:rPr kumimoji="1" lang="ja-JP" altLang="en-US" sz="1050">
              <a:solidFill>
                <a:sysClr val="windowText" lastClr="000000"/>
              </a:solidFill>
              <a:effectLst/>
              <a:latin typeface="+mn-lt"/>
              <a:ea typeface="+mn-ea"/>
              <a:cs typeface="+mn-cs"/>
            </a:rPr>
            <a:t>単年度比率を下回ったが、過去３か年の平均比率が前年度比率を上回ったため増加となった。</a:t>
          </a:r>
          <a:endParaRPr lang="ja-JP" altLang="ja-JP" sz="1050">
            <a:solidFill>
              <a:sysClr val="windowText" lastClr="000000"/>
            </a:solidFill>
            <a:effectLst/>
          </a:endParaRPr>
        </a:p>
        <a:p>
          <a:r>
            <a:rPr kumimoji="1" lang="ja-JP" altLang="ja-JP" sz="1050">
              <a:solidFill>
                <a:schemeClr val="dk1"/>
              </a:solidFill>
              <a:effectLst/>
              <a:latin typeface="+mn-lt"/>
              <a:ea typeface="+mn-ea"/>
              <a:cs typeface="+mn-cs"/>
            </a:rPr>
            <a:t>今後も衛生センター建設事業などの大型事業による借入を予定しているため、償還財源が確保されている有利な起債の発行に努める。</a:t>
          </a:r>
          <a:endParaRPr lang="ja-JP" altLang="ja-JP" sz="105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110490</xdr:rowOff>
    </xdr:from>
    <xdr:to>
      <xdr:col>81</xdr:col>
      <xdr:colOff>44450</xdr:colOff>
      <xdr:row>45</xdr:row>
      <xdr:rowOff>90170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45414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62247</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90170</xdr:rowOff>
    </xdr:from>
    <xdr:to>
      <xdr:col>81</xdr:col>
      <xdr:colOff>133350</xdr:colOff>
      <xdr:row>45</xdr:row>
      <xdr:rowOff>90170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25417</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110490</xdr:rowOff>
    </xdr:from>
    <xdr:to>
      <xdr:col>81</xdr:col>
      <xdr:colOff>133350</xdr:colOff>
      <xdr:row>37</xdr:row>
      <xdr:rowOff>110490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45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108373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081520"/>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159173</xdr:rowOff>
    </xdr:from>
    <xdr:to>
      <xdr:col>77</xdr:col>
      <xdr:colOff>44450</xdr:colOff>
      <xdr:row>41</xdr:row>
      <xdr:rowOff>52070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01717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118956</xdr:rowOff>
    </xdr:from>
    <xdr:to>
      <xdr:col>72</xdr:col>
      <xdr:colOff>203200</xdr:colOff>
      <xdr:row>40</xdr:row>
      <xdr:rowOff>159173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97695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86783</xdr:rowOff>
    </xdr:from>
    <xdr:to>
      <xdr:col>68</xdr:col>
      <xdr:colOff>152400</xdr:colOff>
      <xdr:row>40</xdr:row>
      <xdr:rowOff>118956</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694478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89746</xdr:rowOff>
    </xdr:from>
    <xdr:to>
      <xdr:col>68</xdr:col>
      <xdr:colOff>203200</xdr:colOff>
      <xdr:row>42</xdr:row>
      <xdr:rowOff>19896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4673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36847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57573</xdr:rowOff>
    </xdr:from>
    <xdr:to>
      <xdr:col>81</xdr:col>
      <xdr:colOff>95250</xdr:colOff>
      <xdr:row>41</xdr:row>
      <xdr:rowOff>159173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74100</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93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1270</xdr:rowOff>
    </xdr:from>
    <xdr:to>
      <xdr:col>77</xdr:col>
      <xdr:colOff>95250</xdr:colOff>
      <xdr:row>41</xdr:row>
      <xdr:rowOff>102870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113047</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108373</xdr:rowOff>
    </xdr:from>
    <xdr:to>
      <xdr:col>73</xdr:col>
      <xdr:colOff>44450</xdr:colOff>
      <xdr:row>41</xdr:row>
      <xdr:rowOff>38523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9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48700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68156</xdr:rowOff>
    </xdr:from>
    <xdr:to>
      <xdr:col>68</xdr:col>
      <xdr:colOff>203200</xdr:colOff>
      <xdr:row>40</xdr:row>
      <xdr:rowOff>169756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8483</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147760</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地方債の計画的な発行により地方債残高が低い水準を維持していたことに加え、将来の財政負担に備えるために基金積立を行ってきた結果、将来負担比率は発生していない状況である。</a:t>
          </a:r>
          <a:endParaRPr lang="ja-JP" altLang="ja-JP" sz="1400">
            <a:effectLst/>
          </a:endParaRPr>
        </a:p>
        <a:p>
          <a:r>
            <a:rPr kumimoji="1" lang="ja-JP" altLang="ja-JP" sz="1100">
              <a:solidFill>
                <a:schemeClr val="dk1"/>
              </a:solidFill>
              <a:effectLst/>
              <a:latin typeface="+mn-lt"/>
              <a:ea typeface="+mn-ea"/>
              <a:cs typeface="+mn-cs"/>
            </a:rPr>
            <a:t>今後は衛生センター建設事業などの大型事業により多額の借入を行っていくため、それ以外の時期においては、これまで通り適切な起債の発行及び基金の積立に努める。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159173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17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131250</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0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159173</xdr:rowOff>
    </xdr:from>
    <xdr:to>
      <xdr:col>81</xdr:col>
      <xdr:colOff>133350</xdr:colOff>
      <xdr:row>22</xdr:row>
      <xdr:rowOff>159173</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9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9192</xdr:rowOff>
    </xdr:from>
    <xdr:to>
      <xdr:col>68</xdr:col>
      <xdr:colOff>203200</xdr:colOff>
      <xdr:row>14</xdr:row>
      <xdr:rowOff>110792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120969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108010</xdr:rowOff>
    </xdr:from>
    <xdr:to>
      <xdr:col>64</xdr:col>
      <xdr:colOff>152400</xdr:colOff>
      <xdr:row>15</xdr:row>
      <xdr:rowOff>38160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5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48337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27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17,238
17,110
120.40
10,462,104
10,079,611
343,794
4,766,695
6,998,181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人件費は、前年度比</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となっており、全国平均より</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ポイント低く、類似団体平均より</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ポイント低い水準となっている。</a:t>
          </a:r>
          <a:endParaRPr lang="ja-JP" altLang="ja-JP" sz="1400">
            <a:effectLst/>
          </a:endParaRPr>
        </a:p>
        <a:p>
          <a:r>
            <a:rPr kumimoji="1" lang="ja-JP" altLang="en-US" sz="1100">
              <a:solidFill>
                <a:schemeClr val="dk1"/>
              </a:solidFill>
              <a:effectLst/>
              <a:latin typeface="+mn-lt"/>
              <a:ea typeface="+mn-ea"/>
              <a:cs typeface="+mn-cs"/>
            </a:rPr>
            <a:t>主な</a:t>
          </a:r>
          <a:r>
            <a:rPr kumimoji="1" lang="ja-JP" altLang="ja-JP" sz="1100">
              <a:solidFill>
                <a:schemeClr val="dk1"/>
              </a:solidFill>
              <a:effectLst/>
              <a:latin typeface="+mn-lt"/>
              <a:ea typeface="+mn-ea"/>
              <a:cs typeface="+mn-cs"/>
            </a:rPr>
            <a:t>要因としては、</a:t>
          </a:r>
          <a:r>
            <a:rPr kumimoji="1" lang="ja-JP" altLang="en-US" sz="1100">
              <a:solidFill>
                <a:schemeClr val="dk1"/>
              </a:solidFill>
              <a:effectLst/>
              <a:latin typeface="+mn-lt"/>
              <a:ea typeface="+mn-ea"/>
              <a:cs typeface="+mn-cs"/>
            </a:rPr>
            <a:t>人事院勧告に伴う給与等の改定により一般職給及び期末勤勉手当、会計年度任用職員報酬が</a:t>
          </a:r>
          <a:r>
            <a:rPr kumimoji="1" lang="en-US" altLang="ja-JP" sz="1100">
              <a:solidFill>
                <a:schemeClr val="dk1"/>
              </a:solidFill>
              <a:effectLst/>
              <a:latin typeface="+mn-lt"/>
              <a:ea typeface="+mn-ea"/>
              <a:cs typeface="+mn-cs"/>
            </a:rPr>
            <a:t>53,464</a:t>
          </a:r>
          <a:r>
            <a:rPr kumimoji="1" lang="ja-JP" altLang="en-US" sz="1100">
              <a:solidFill>
                <a:schemeClr val="dk1"/>
              </a:solidFill>
              <a:effectLst/>
              <a:latin typeface="+mn-lt"/>
              <a:ea typeface="+mn-ea"/>
              <a:cs typeface="+mn-cs"/>
            </a:rPr>
            <a:t>千円増額したため</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今後も適正な水準を維持しつつ、経費抑制を図る。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43180</xdr:rowOff>
    </xdr:from>
    <xdr:to>
      <xdr:col>24</xdr:col>
      <xdr:colOff>25400</xdr:colOff>
      <xdr:row>41</xdr:row>
      <xdr:rowOff>31750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7248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3827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31750</xdr:rowOff>
    </xdr:from>
    <xdr:to>
      <xdr:col>24</xdr:col>
      <xdr:colOff>114300</xdr:colOff>
      <xdr:row>41</xdr:row>
      <xdr:rowOff>31750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6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129557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15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43180</xdr:rowOff>
    </xdr:from>
    <xdr:to>
      <xdr:col>24</xdr:col>
      <xdr:colOff>114300</xdr:colOff>
      <xdr:row>34</xdr:row>
      <xdr:rowOff>43180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7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153670</xdr:rowOff>
    </xdr:from>
    <xdr:to>
      <xdr:col>24</xdr:col>
      <xdr:colOff>25400</xdr:colOff>
      <xdr:row>36</xdr:row>
      <xdr:rowOff>5080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544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86377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153670</xdr:rowOff>
    </xdr:from>
    <xdr:to>
      <xdr:col>19</xdr:col>
      <xdr:colOff>187325</xdr:colOff>
      <xdr:row>36</xdr:row>
      <xdr:rowOff>20320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54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20320</xdr:rowOff>
    </xdr:from>
    <xdr:to>
      <xdr:col>15</xdr:col>
      <xdr:colOff>98425</xdr:colOff>
      <xdr:row>36</xdr:row>
      <xdr:rowOff>66040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925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147337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66040</xdr:rowOff>
    </xdr:from>
    <xdr:to>
      <xdr:col>11</xdr:col>
      <xdr:colOff>9525</xdr:colOff>
      <xdr:row>36</xdr:row>
      <xdr:rowOff>119380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382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49530</xdr:rowOff>
    </xdr:from>
    <xdr:to>
      <xdr:col>11</xdr:col>
      <xdr:colOff>60325</xdr:colOff>
      <xdr:row>37</xdr:row>
      <xdr:rowOff>151130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135907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106680</xdr:rowOff>
    </xdr:from>
    <xdr:to>
      <xdr:col>6</xdr:col>
      <xdr:colOff>171450</xdr:colOff>
      <xdr:row>37</xdr:row>
      <xdr:rowOff>36830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21607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142257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102870</xdr:rowOff>
    </xdr:from>
    <xdr:to>
      <xdr:col>20</xdr:col>
      <xdr:colOff>38100</xdr:colOff>
      <xdr:row>36</xdr:row>
      <xdr:rowOff>33020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43197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72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140970</xdr:rowOff>
    </xdr:from>
    <xdr:to>
      <xdr:col>15</xdr:col>
      <xdr:colOff>149225</xdr:colOff>
      <xdr:row>36</xdr:row>
      <xdr:rowOff>71120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81297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xdr:rowOff>
    </xdr:from>
    <xdr:to>
      <xdr:col>11</xdr:col>
      <xdr:colOff>60325</xdr:colOff>
      <xdr:row>36</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127017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68580</xdr:rowOff>
    </xdr:from>
    <xdr:to>
      <xdr:col>6</xdr:col>
      <xdr:colOff>171450</xdr:colOff>
      <xdr:row>36</xdr:row>
      <xdr:rowOff>170180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8907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全国平均や類似団体平均と比べ物件費の数値が高くなっているのは、人件費からの民間委託を段階的に実施してきた結果である。</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年度は、前年度比</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r>
            <a:rPr kumimoji="1" lang="ja-JP" altLang="en-US" sz="1100">
              <a:solidFill>
                <a:sysClr val="windowText" lastClr="000000"/>
              </a:solidFill>
              <a:effectLst/>
              <a:latin typeface="+mn-lt"/>
              <a:ea typeface="+mn-ea"/>
              <a:cs typeface="+mn-cs"/>
            </a:rPr>
            <a:t>主な</a:t>
          </a:r>
          <a:r>
            <a:rPr kumimoji="1" lang="ja-JP" altLang="ja-JP" sz="1100">
              <a:solidFill>
                <a:sysClr val="windowText" lastClr="000000"/>
              </a:solidFill>
              <a:effectLst/>
              <a:latin typeface="+mn-lt"/>
              <a:ea typeface="+mn-ea"/>
              <a:cs typeface="+mn-cs"/>
            </a:rPr>
            <a:t>要因としては、</a:t>
          </a:r>
          <a:r>
            <a:rPr kumimoji="1" lang="ja-JP" altLang="en-US" sz="1100">
              <a:solidFill>
                <a:sysClr val="windowText" lastClr="000000"/>
              </a:solidFill>
              <a:effectLst/>
              <a:latin typeface="+mn-lt"/>
              <a:ea typeface="+mn-ea"/>
              <a:cs typeface="+mn-cs"/>
            </a:rPr>
            <a:t>共同調理場運営事業</a:t>
          </a:r>
          <a:r>
            <a:rPr kumimoji="1" lang="ja-JP" altLang="ja-JP" sz="1100">
              <a:solidFill>
                <a:sysClr val="windowText" lastClr="000000"/>
              </a:solidFill>
              <a:effectLst/>
              <a:latin typeface="+mn-lt"/>
              <a:ea typeface="+mn-ea"/>
              <a:cs typeface="+mn-cs"/>
            </a:rPr>
            <a:t>が</a:t>
          </a:r>
          <a:r>
            <a:rPr kumimoji="1" lang="en-US" altLang="ja-JP" sz="1100">
              <a:solidFill>
                <a:sysClr val="windowText" lastClr="000000"/>
              </a:solidFill>
              <a:effectLst/>
              <a:latin typeface="+mn-lt"/>
              <a:ea typeface="+mn-ea"/>
              <a:cs typeface="+mn-cs"/>
            </a:rPr>
            <a:t>114,897</a:t>
          </a:r>
          <a:r>
            <a:rPr kumimoji="1" lang="ja-JP" altLang="en-US" sz="1100">
              <a:solidFill>
                <a:sysClr val="windowText" lastClr="000000"/>
              </a:solidFill>
              <a:effectLst/>
              <a:latin typeface="+mn-lt"/>
              <a:ea typeface="+mn-ea"/>
              <a:cs typeface="+mn-cs"/>
            </a:rPr>
            <a:t>千円減額、ふるさと納税事業が</a:t>
          </a:r>
          <a:r>
            <a:rPr kumimoji="1" lang="en-US" altLang="ja-JP" sz="1100">
              <a:solidFill>
                <a:sysClr val="windowText" lastClr="000000"/>
              </a:solidFill>
              <a:effectLst/>
              <a:latin typeface="+mn-lt"/>
              <a:ea typeface="+mn-ea"/>
              <a:cs typeface="+mn-cs"/>
            </a:rPr>
            <a:t>51,195</a:t>
          </a:r>
          <a:r>
            <a:rPr kumimoji="1" lang="ja-JP" altLang="en-US" sz="1100">
              <a:solidFill>
                <a:sysClr val="windowText" lastClr="000000"/>
              </a:solidFill>
              <a:effectLst/>
              <a:latin typeface="+mn-lt"/>
              <a:ea typeface="+mn-ea"/>
              <a:cs typeface="+mn-cs"/>
            </a:rPr>
            <a:t>千円減額</a:t>
          </a:r>
          <a:r>
            <a:rPr kumimoji="1" lang="ja-JP" altLang="ja-JP" sz="1100">
              <a:solidFill>
                <a:sysClr val="windowText" lastClr="000000"/>
              </a:solidFill>
              <a:effectLst/>
              <a:latin typeface="+mn-lt"/>
              <a:ea typeface="+mn-ea"/>
              <a:cs typeface="+mn-cs"/>
            </a:rPr>
            <a:t>したことなどがある。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今後も必要最低限の支出となるよう抑制に努める。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104140</xdr:rowOff>
    </xdr:from>
    <xdr:to>
      <xdr:col>82</xdr:col>
      <xdr:colOff>107950</xdr:colOff>
      <xdr:row>21</xdr:row>
      <xdr:rowOff>60706</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61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32783</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3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60706</xdr:rowOff>
    </xdr:from>
    <xdr:to>
      <xdr:col>82</xdr:col>
      <xdr:colOff>196850</xdr:colOff>
      <xdr:row>21</xdr:row>
      <xdr:rowOff>60706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61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19067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05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104140</xdr:rowOff>
    </xdr:from>
    <xdr:to>
      <xdr:col>82</xdr:col>
      <xdr:colOff>196850</xdr:colOff>
      <xdr:row>12</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6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115570</xdr:rowOff>
    </xdr:from>
    <xdr:to>
      <xdr:col>82</xdr:col>
      <xdr:colOff>107950</xdr:colOff>
      <xdr:row>18</xdr:row>
      <xdr:rowOff>136144</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030220"/>
          <a:ext cx="8382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42418</xdr:rowOff>
    </xdr:from>
    <xdr:to>
      <xdr:col>78</xdr:col>
      <xdr:colOff>69850</xdr:colOff>
      <xdr:row>18</xdr:row>
      <xdr:rowOff>136144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57068"/>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96774</xdr:rowOff>
    </xdr:from>
    <xdr:to>
      <xdr:col>78</xdr:col>
      <xdr:colOff>120650</xdr:colOff>
      <xdr:row>16</xdr:row>
      <xdr:rowOff>26924</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37101</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37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42418</xdr:rowOff>
    </xdr:from>
    <xdr:to>
      <xdr:col>73</xdr:col>
      <xdr:colOff>180975</xdr:colOff>
      <xdr:row>18</xdr:row>
      <xdr:rowOff>108712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957068"/>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158496</xdr:rowOff>
    </xdr:from>
    <xdr:to>
      <xdr:col>74</xdr:col>
      <xdr:colOff>31750</xdr:colOff>
      <xdr:row>15</xdr:row>
      <xdr:rowOff>88646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98823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53848</xdr:rowOff>
    </xdr:from>
    <xdr:to>
      <xdr:col>69</xdr:col>
      <xdr:colOff>92075</xdr:colOff>
      <xdr:row>18</xdr:row>
      <xdr:rowOff>108712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31399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60198</xdr:rowOff>
    </xdr:from>
    <xdr:to>
      <xdr:col>69</xdr:col>
      <xdr:colOff>142875</xdr:colOff>
      <xdr:row>15</xdr:row>
      <xdr:rowOff>161798</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525</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151638</xdr:rowOff>
    </xdr:from>
    <xdr:to>
      <xdr:col>65</xdr:col>
      <xdr:colOff>53975</xdr:colOff>
      <xdr:row>16</xdr:row>
      <xdr:rowOff>81788</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91965</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9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36847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85344</xdr:rowOff>
    </xdr:from>
    <xdr:to>
      <xdr:col>78</xdr:col>
      <xdr:colOff>120650</xdr:colOff>
      <xdr:row>19</xdr:row>
      <xdr:rowOff>15494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7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271</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257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163068</xdr:rowOff>
    </xdr:from>
    <xdr:to>
      <xdr:col>74</xdr:col>
      <xdr:colOff>31750</xdr:colOff>
      <xdr:row>17</xdr:row>
      <xdr:rowOff>93218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77995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57912</xdr:rowOff>
    </xdr:from>
    <xdr:to>
      <xdr:col>69</xdr:col>
      <xdr:colOff>142875</xdr:colOff>
      <xdr:row>18</xdr:row>
      <xdr:rowOff>159512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14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144289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23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3048</xdr:rowOff>
    </xdr:from>
    <xdr:to>
      <xdr:col>65</xdr:col>
      <xdr:colOff>53975</xdr:colOff>
      <xdr:row>18</xdr:row>
      <xdr:rowOff>104648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8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89425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7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扶助費は、前年度比</a:t>
          </a:r>
          <a:r>
            <a:rPr kumimoji="1" lang="en-US" altLang="ja-JP" sz="1050">
              <a:solidFill>
                <a:schemeClr val="dk1"/>
              </a:solidFill>
              <a:effectLst/>
              <a:latin typeface="+mn-lt"/>
              <a:ea typeface="+mn-ea"/>
              <a:cs typeface="+mn-cs"/>
            </a:rPr>
            <a:t>0.6</a:t>
          </a:r>
          <a:r>
            <a:rPr kumimoji="1" lang="ja-JP" altLang="ja-JP" sz="1050">
              <a:solidFill>
                <a:schemeClr val="dk1"/>
              </a:solidFill>
              <a:effectLst/>
              <a:latin typeface="+mn-lt"/>
              <a:ea typeface="+mn-ea"/>
              <a:cs typeface="+mn-cs"/>
            </a:rPr>
            <a:t>ポイント</a:t>
          </a:r>
          <a:r>
            <a:rPr kumimoji="1" lang="ja-JP" altLang="en-US" sz="1050">
              <a:solidFill>
                <a:schemeClr val="dk1"/>
              </a:solidFill>
              <a:effectLst/>
              <a:latin typeface="+mn-lt"/>
              <a:ea typeface="+mn-ea"/>
              <a:cs typeface="+mn-cs"/>
            </a:rPr>
            <a:t>増</a:t>
          </a:r>
          <a:r>
            <a:rPr kumimoji="1" lang="ja-JP" altLang="ja-JP" sz="1050">
              <a:solidFill>
                <a:schemeClr val="dk1"/>
              </a:solidFill>
              <a:effectLst/>
              <a:latin typeface="+mn-lt"/>
              <a:ea typeface="+mn-ea"/>
              <a:cs typeface="+mn-cs"/>
            </a:rPr>
            <a:t>となっており、全国平均より</a:t>
          </a:r>
          <a:r>
            <a:rPr kumimoji="1" lang="en-US" altLang="ja-JP" sz="1050">
              <a:solidFill>
                <a:schemeClr val="dk1"/>
              </a:solidFill>
              <a:effectLst/>
              <a:latin typeface="+mn-lt"/>
              <a:ea typeface="+mn-ea"/>
              <a:cs typeface="+mn-cs"/>
            </a:rPr>
            <a:t>3.4</a:t>
          </a:r>
          <a:r>
            <a:rPr kumimoji="1" lang="ja-JP" altLang="ja-JP" sz="1050">
              <a:solidFill>
                <a:schemeClr val="dk1"/>
              </a:solidFill>
              <a:effectLst/>
              <a:latin typeface="+mn-lt"/>
              <a:ea typeface="+mn-ea"/>
              <a:cs typeface="+mn-cs"/>
            </a:rPr>
            <a:t>ポイント低いものの、類似団体平均より</a:t>
          </a:r>
          <a:r>
            <a:rPr kumimoji="1" lang="en-US" altLang="ja-JP" sz="1050">
              <a:solidFill>
                <a:schemeClr val="dk1"/>
              </a:solidFill>
              <a:effectLst/>
              <a:latin typeface="+mn-lt"/>
              <a:ea typeface="+mn-ea"/>
              <a:cs typeface="+mn-cs"/>
            </a:rPr>
            <a:t>2.9</a:t>
          </a:r>
          <a:r>
            <a:rPr kumimoji="1" lang="ja-JP" altLang="ja-JP" sz="1050">
              <a:solidFill>
                <a:schemeClr val="dk1"/>
              </a:solidFill>
              <a:effectLst/>
              <a:latin typeface="+mn-lt"/>
              <a:ea typeface="+mn-ea"/>
              <a:cs typeface="+mn-cs"/>
            </a:rPr>
            <a:t>ポイント高い水準となっている。</a:t>
          </a:r>
          <a:endParaRPr lang="ja-JP" altLang="ja-JP" sz="1050">
            <a:effectLst/>
          </a:endParaRPr>
        </a:p>
        <a:p>
          <a:r>
            <a:rPr kumimoji="1" lang="ja-JP" altLang="en-US" sz="1050">
              <a:solidFill>
                <a:schemeClr val="dk1"/>
              </a:solidFill>
              <a:effectLst/>
              <a:latin typeface="+mn-lt"/>
              <a:ea typeface="+mn-ea"/>
              <a:cs typeface="+mn-cs"/>
            </a:rPr>
            <a:t>主な</a:t>
          </a:r>
          <a:r>
            <a:rPr kumimoji="1" lang="ja-JP" altLang="ja-JP" sz="1050">
              <a:solidFill>
                <a:schemeClr val="dk1"/>
              </a:solidFill>
              <a:effectLst/>
              <a:latin typeface="+mn-lt"/>
              <a:ea typeface="+mn-ea"/>
              <a:cs typeface="+mn-cs"/>
            </a:rPr>
            <a:t>要因としては、</a:t>
          </a:r>
          <a:r>
            <a:rPr kumimoji="1" lang="ja-JP" altLang="en-US" sz="1050">
              <a:solidFill>
                <a:schemeClr val="dk1"/>
              </a:solidFill>
              <a:effectLst/>
              <a:latin typeface="+mn-lt"/>
              <a:ea typeface="+mn-ea"/>
              <a:cs typeface="+mn-cs"/>
            </a:rPr>
            <a:t>物価高騰による住民税非課税及び均等割のみ課税世帯に対する給付金事業が</a:t>
          </a:r>
          <a:r>
            <a:rPr kumimoji="1" lang="en-US" altLang="ja-JP" sz="1050">
              <a:solidFill>
                <a:schemeClr val="dk1"/>
              </a:solidFill>
              <a:effectLst/>
              <a:latin typeface="+mn-lt"/>
              <a:ea typeface="+mn-ea"/>
              <a:cs typeface="+mn-cs"/>
            </a:rPr>
            <a:t>310,640</a:t>
          </a:r>
          <a:r>
            <a:rPr kumimoji="1" lang="ja-JP" altLang="en-US" sz="1050">
              <a:solidFill>
                <a:schemeClr val="dk1"/>
              </a:solidFill>
              <a:effectLst/>
              <a:latin typeface="+mn-lt"/>
              <a:ea typeface="+mn-ea"/>
              <a:cs typeface="+mn-cs"/>
            </a:rPr>
            <a:t>千円皆増したため</a:t>
          </a:r>
          <a:r>
            <a:rPr kumimoji="1" lang="ja-JP" altLang="ja-JP" sz="1050">
              <a:solidFill>
                <a:schemeClr val="dk1"/>
              </a:solidFill>
              <a:effectLst/>
              <a:latin typeface="+mn-lt"/>
              <a:ea typeface="+mn-ea"/>
              <a:cs typeface="+mn-cs"/>
            </a:rPr>
            <a:t>。</a:t>
          </a:r>
          <a:endParaRPr lang="ja-JP" altLang="ja-JP" sz="1050">
            <a:effectLst/>
          </a:endParaRPr>
        </a:p>
        <a:p>
          <a:r>
            <a:rPr kumimoji="1" lang="ja-JP" altLang="en-US" sz="1050">
              <a:solidFill>
                <a:schemeClr val="dk1"/>
              </a:solidFill>
              <a:effectLst/>
              <a:latin typeface="+mn-lt"/>
              <a:ea typeface="+mn-ea"/>
              <a:cs typeface="+mn-cs"/>
            </a:rPr>
            <a:t>ここ数年は</a:t>
          </a:r>
          <a:r>
            <a:rPr kumimoji="1" lang="ja-JP" altLang="ja-JP" sz="1050">
              <a:solidFill>
                <a:schemeClr val="dk1"/>
              </a:solidFill>
              <a:effectLst/>
              <a:latin typeface="+mn-lt"/>
              <a:ea typeface="+mn-ea"/>
              <a:cs typeface="+mn-cs"/>
            </a:rPr>
            <a:t>減少傾向にあり平成</a:t>
          </a:r>
          <a:r>
            <a:rPr kumimoji="1" lang="en-US" altLang="ja-JP" sz="1050">
              <a:solidFill>
                <a:schemeClr val="dk1"/>
              </a:solidFill>
              <a:effectLst/>
              <a:latin typeface="+mn-lt"/>
              <a:ea typeface="+mn-ea"/>
              <a:cs typeface="+mn-cs"/>
            </a:rPr>
            <a:t>29</a:t>
          </a:r>
          <a:r>
            <a:rPr kumimoji="1" lang="ja-JP" altLang="ja-JP" sz="1050">
              <a:solidFill>
                <a:schemeClr val="dk1"/>
              </a:solidFill>
              <a:effectLst/>
              <a:latin typeface="+mn-lt"/>
              <a:ea typeface="+mn-ea"/>
              <a:cs typeface="+mn-cs"/>
            </a:rPr>
            <a:t>年度の</a:t>
          </a:r>
          <a:r>
            <a:rPr kumimoji="1" lang="en-US" altLang="ja-JP" sz="1050">
              <a:solidFill>
                <a:schemeClr val="dk1"/>
              </a:solidFill>
              <a:effectLst/>
              <a:latin typeface="+mn-lt"/>
              <a:ea typeface="+mn-ea"/>
              <a:cs typeface="+mn-cs"/>
            </a:rPr>
            <a:t>9.6</a:t>
          </a:r>
          <a:r>
            <a:rPr kumimoji="1" lang="ja-JP" altLang="ja-JP" sz="1050">
              <a:solidFill>
                <a:schemeClr val="dk1"/>
              </a:solidFill>
              <a:effectLst/>
              <a:latin typeface="+mn-lt"/>
              <a:ea typeface="+mn-ea"/>
              <a:cs typeface="+mn-cs"/>
            </a:rPr>
            <a:t>ポイントと同水準程度となったが、今後は増加も見込まれるため、必要最低限の支出となるように経費抑制を図る。</a:t>
          </a:r>
          <a:endParaRPr lang="ja-JP" altLang="ja-JP" sz="105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53522</xdr:rowOff>
    </xdr:from>
    <xdr:to>
      <xdr:col>24</xdr:col>
      <xdr:colOff>25400</xdr:colOff>
      <xdr:row>62</xdr:row>
      <xdr:rowOff>29028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40372"/>
          <a:ext cx="0" cy="1518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139899</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8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53522</xdr:rowOff>
    </xdr:from>
    <xdr:to>
      <xdr:col>24</xdr:col>
      <xdr:colOff>114300</xdr:colOff>
      <xdr:row>53</xdr:row>
      <xdr:rowOff>53522</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4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86178</xdr:rowOff>
    </xdr:from>
    <xdr:to>
      <xdr:col>24</xdr:col>
      <xdr:colOff>25400</xdr:colOff>
      <xdr:row>60</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2017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19249</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20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2722</xdr:rowOff>
    </xdr:from>
    <xdr:to>
      <xdr:col>24</xdr:col>
      <xdr:colOff>76200</xdr:colOff>
      <xdr:row>57</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86178</xdr:rowOff>
    </xdr:from>
    <xdr:to>
      <xdr:col>19</xdr:col>
      <xdr:colOff>187325</xdr:colOff>
      <xdr:row>59</xdr:row>
      <xdr:rowOff>135165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102017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108857</xdr:rowOff>
    </xdr:from>
    <xdr:to>
      <xdr:col>20</xdr:col>
      <xdr:colOff>38100</xdr:colOff>
      <xdr:row>57</xdr:row>
      <xdr:rowOff>39007</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49184</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78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135165</xdr:rowOff>
    </xdr:from>
    <xdr:to>
      <xdr:col>15</xdr:col>
      <xdr:colOff>98425</xdr:colOff>
      <xdr:row>60</xdr:row>
      <xdr:rowOff>94343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102507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94343</xdr:rowOff>
    </xdr:from>
    <xdr:to>
      <xdr:col>11</xdr:col>
      <xdr:colOff>9525</xdr:colOff>
      <xdr:row>60</xdr:row>
      <xdr:rowOff>143328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3813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133350</xdr:rowOff>
    </xdr:from>
    <xdr:to>
      <xdr:col>24</xdr:col>
      <xdr:colOff>76200</xdr:colOff>
      <xdr:row>60</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105427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35378</xdr:rowOff>
    </xdr:from>
    <xdr:to>
      <xdr:col>20</xdr:col>
      <xdr:colOff>38100</xdr:colOff>
      <xdr:row>59</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121755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3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84365</xdr:rowOff>
    </xdr:from>
    <xdr:to>
      <xdr:col>15</xdr:col>
      <xdr:colOff>149225</xdr:colOff>
      <xdr:row>60</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170742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28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43543</xdr:rowOff>
    </xdr:from>
    <xdr:to>
      <xdr:col>11</xdr:col>
      <xdr:colOff>60325</xdr:colOff>
      <xdr:row>60</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129920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92528</xdr:rowOff>
    </xdr:from>
    <xdr:to>
      <xdr:col>6</xdr:col>
      <xdr:colOff>171450</xdr:colOff>
      <xdr:row>61</xdr:row>
      <xdr:rowOff>22678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7455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その他に係る経常収支比率は、前年度比</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ポイント増となり、類似団体より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高い</a:t>
          </a:r>
          <a:r>
            <a:rPr kumimoji="1" lang="ja-JP" altLang="ja-JP" sz="1100">
              <a:solidFill>
                <a:schemeClr val="dk1"/>
              </a:solidFill>
              <a:effectLst/>
              <a:latin typeface="+mn-lt"/>
              <a:ea typeface="+mn-ea"/>
              <a:cs typeface="+mn-cs"/>
            </a:rPr>
            <a:t>水準</a:t>
          </a:r>
          <a:r>
            <a:rPr kumimoji="1" lang="ja-JP" altLang="en-US" sz="1100">
              <a:solidFill>
                <a:schemeClr val="dk1"/>
              </a:solidFill>
              <a:effectLst/>
              <a:latin typeface="+mn-lt"/>
              <a:ea typeface="+mn-ea"/>
              <a:cs typeface="+mn-cs"/>
            </a:rPr>
            <a:t>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ysClr val="windowText" lastClr="000000"/>
              </a:solidFill>
              <a:effectLst/>
              <a:latin typeface="+mn-lt"/>
              <a:ea typeface="+mn-ea"/>
              <a:cs typeface="+mn-cs"/>
            </a:rPr>
            <a:t>要因としては、</a:t>
          </a:r>
          <a:r>
            <a:rPr kumimoji="1" lang="ja-JP" altLang="en-US" sz="1100">
              <a:solidFill>
                <a:sysClr val="windowText" lastClr="000000"/>
              </a:solidFill>
              <a:effectLst/>
              <a:latin typeface="+mn-lt"/>
              <a:ea typeface="+mn-ea"/>
              <a:cs typeface="+mn-cs"/>
            </a:rPr>
            <a:t>後期高齢者医療</a:t>
          </a:r>
          <a:r>
            <a:rPr kumimoji="1" lang="ja-JP" altLang="ja-JP" sz="1100">
              <a:solidFill>
                <a:sysClr val="windowText" lastClr="000000"/>
              </a:solidFill>
              <a:effectLst/>
              <a:latin typeface="+mn-lt"/>
              <a:ea typeface="+mn-ea"/>
              <a:cs typeface="+mn-cs"/>
            </a:rPr>
            <a:t>特別会計</a:t>
          </a:r>
          <a:r>
            <a:rPr kumimoji="1" lang="ja-JP" altLang="en-US" sz="1100">
              <a:solidFill>
                <a:sysClr val="windowText" lastClr="000000"/>
              </a:solidFill>
              <a:effectLst/>
              <a:latin typeface="+mn-lt"/>
              <a:ea typeface="+mn-ea"/>
              <a:cs typeface="+mn-cs"/>
            </a:rPr>
            <a:t>・介護保険事業特別会計</a:t>
          </a:r>
          <a:r>
            <a:rPr kumimoji="1" lang="ja-JP" altLang="ja-JP" sz="1100">
              <a:solidFill>
                <a:sysClr val="windowText" lastClr="000000"/>
              </a:solidFill>
              <a:effectLst/>
              <a:latin typeface="+mn-lt"/>
              <a:ea typeface="+mn-ea"/>
              <a:cs typeface="+mn-cs"/>
            </a:rPr>
            <a:t>に対する繰出金が</a:t>
          </a:r>
          <a:r>
            <a:rPr kumimoji="1" lang="en-US" altLang="ja-JP" sz="1100">
              <a:solidFill>
                <a:sysClr val="windowText" lastClr="000000"/>
              </a:solidFill>
              <a:effectLst/>
              <a:latin typeface="+mn-lt"/>
              <a:ea typeface="+mn-ea"/>
              <a:cs typeface="+mn-cs"/>
            </a:rPr>
            <a:t>33,226</a:t>
          </a:r>
          <a:r>
            <a:rPr kumimoji="1" lang="ja-JP" altLang="ja-JP" sz="1100">
              <a:solidFill>
                <a:sysClr val="windowText" lastClr="000000"/>
              </a:solidFill>
              <a:effectLst/>
              <a:latin typeface="+mn-lt"/>
              <a:ea typeface="+mn-ea"/>
              <a:cs typeface="+mn-cs"/>
            </a:rPr>
            <a:t>千円</a:t>
          </a:r>
          <a:r>
            <a:rPr kumimoji="1" lang="ja-JP" altLang="en-US" sz="1100">
              <a:solidFill>
                <a:sysClr val="windowText" lastClr="000000"/>
              </a:solidFill>
              <a:effectLst/>
              <a:latin typeface="+mn-lt"/>
              <a:ea typeface="+mn-ea"/>
              <a:cs typeface="+mn-cs"/>
            </a:rPr>
            <a:t>増額</a:t>
          </a:r>
          <a:r>
            <a:rPr kumimoji="1" lang="ja-JP" altLang="ja-JP" sz="1100">
              <a:solidFill>
                <a:sysClr val="windowText" lastClr="000000"/>
              </a:solidFill>
              <a:effectLst/>
              <a:latin typeface="+mn-lt"/>
              <a:ea typeface="+mn-ea"/>
              <a:cs typeface="+mn-cs"/>
            </a:rPr>
            <a:t>した</a:t>
          </a:r>
          <a:r>
            <a:rPr kumimoji="1" lang="ja-JP" altLang="en-US" sz="1100">
              <a:solidFill>
                <a:sysClr val="windowText" lastClr="000000"/>
              </a:solidFill>
              <a:effectLst/>
              <a:latin typeface="+mn-lt"/>
              <a:ea typeface="+mn-ea"/>
              <a:cs typeface="+mn-cs"/>
            </a:rPr>
            <a:t>ためで</a:t>
          </a:r>
          <a:r>
            <a:rPr kumimoji="1" lang="ja-JP" altLang="ja-JP" sz="1100">
              <a:solidFill>
                <a:sysClr val="windowText" lastClr="000000"/>
              </a:solidFill>
              <a:effectLst/>
              <a:latin typeface="+mn-lt"/>
              <a:ea typeface="+mn-ea"/>
              <a:cs typeface="+mn-cs"/>
            </a:rPr>
            <a:t>ある。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62</xdr:row>
      <xdr:rowOff>20320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4908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163847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62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20320</xdr:rowOff>
    </xdr:from>
    <xdr:to>
      <xdr:col>82</xdr:col>
      <xdr:colOff>196850</xdr:colOff>
      <xdr:row>62</xdr:row>
      <xdr:rowOff>20320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50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16510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7663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107967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3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91440</xdr:rowOff>
    </xdr:from>
    <xdr:to>
      <xdr:col>82</xdr:col>
      <xdr:colOff>158750</xdr:colOff>
      <xdr:row>57</xdr:row>
      <xdr:rowOff>21590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142240</xdr:rowOff>
    </xdr:from>
    <xdr:to>
      <xdr:col>78</xdr:col>
      <xdr:colOff>69850</xdr:colOff>
      <xdr:row>56</xdr:row>
      <xdr:rowOff>165100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434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142240</xdr:rowOff>
    </xdr:from>
    <xdr:to>
      <xdr:col>73</xdr:col>
      <xdr:colOff>180975</xdr:colOff>
      <xdr:row>57</xdr:row>
      <xdr:rowOff>16510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743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57</xdr:row>
      <xdr:rowOff>16510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7510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59707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34290</xdr:rowOff>
    </xdr:from>
    <xdr:to>
      <xdr:col>65</xdr:col>
      <xdr:colOff>53975</xdr:colOff>
      <xdr:row>57</xdr:row>
      <xdr:rowOff>135890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120667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137160</xdr:rowOff>
    </xdr:from>
    <xdr:to>
      <xdr:col>82</xdr:col>
      <xdr:colOff>158750</xdr:colOff>
      <xdr:row>57</xdr:row>
      <xdr:rowOff>67310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109237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91440</xdr:rowOff>
    </xdr:from>
    <xdr:to>
      <xdr:col>74</xdr:col>
      <xdr:colOff>31750</xdr:colOff>
      <xdr:row>57</xdr:row>
      <xdr:rowOff>21590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6367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137160</xdr:rowOff>
    </xdr:from>
    <xdr:to>
      <xdr:col>69</xdr:col>
      <xdr:colOff>142875</xdr:colOff>
      <xdr:row>57</xdr:row>
      <xdr:rowOff>67310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77487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補助金については、事業効果や存続性等その必要性について十分審査し、年次的な実績主義を原則として、補助金の整理合理化を実施してきた。</a:t>
          </a:r>
          <a:r>
            <a:rPr kumimoji="1" lang="ja-JP" altLang="en-US" sz="1100">
              <a:solidFill>
                <a:schemeClr val="dk1"/>
              </a:solidFill>
              <a:effectLst/>
              <a:latin typeface="+mn-lt"/>
              <a:ea typeface="+mn-ea"/>
              <a:cs typeface="+mn-cs"/>
            </a:rPr>
            <a:t>令和５年度は</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増と</a:t>
          </a:r>
          <a:r>
            <a:rPr kumimoji="1" lang="ja-JP" altLang="ja-JP" sz="1100">
              <a:solidFill>
                <a:schemeClr val="dk1"/>
              </a:solidFill>
              <a:effectLst/>
              <a:latin typeface="+mn-lt"/>
              <a:ea typeface="+mn-ea"/>
              <a:cs typeface="+mn-cs"/>
            </a:rPr>
            <a:t>なり、類似団体より</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ポイント低い水準となっている。</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要因としては、補助費等総額は前年度比</a:t>
          </a:r>
          <a:r>
            <a:rPr kumimoji="1" lang="en-US" altLang="ja-JP" sz="1100">
              <a:solidFill>
                <a:schemeClr val="dk1"/>
              </a:solidFill>
              <a:effectLst/>
              <a:latin typeface="+mn-lt"/>
              <a:ea typeface="+mn-ea"/>
              <a:cs typeface="+mn-cs"/>
            </a:rPr>
            <a:t>180,375</a:t>
          </a:r>
          <a:r>
            <a:rPr kumimoji="1" lang="ja-JP" altLang="en-US" sz="1100">
              <a:solidFill>
                <a:schemeClr val="dk1"/>
              </a:solidFill>
              <a:effectLst/>
              <a:latin typeface="+mn-lt"/>
              <a:ea typeface="+mn-ea"/>
              <a:cs typeface="+mn-cs"/>
            </a:rPr>
            <a:t>千円減額となったが、分母である経常一般財源が増額したためである。</a:t>
          </a:r>
          <a:endParaRPr lang="ja-JP" altLang="ja-JP" sz="1400">
            <a:effectLst/>
          </a:endParaRPr>
        </a:p>
        <a:p>
          <a:r>
            <a:rPr kumimoji="1" lang="ja-JP" altLang="ja-JP" sz="1100">
              <a:solidFill>
                <a:schemeClr val="dk1"/>
              </a:solidFill>
              <a:effectLst/>
              <a:latin typeface="+mn-lt"/>
              <a:ea typeface="+mn-ea"/>
              <a:cs typeface="+mn-cs"/>
            </a:rPr>
            <a:t>今後も、徹底した事業の見直しを図っていく。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115570</xdr:rowOff>
    </xdr:from>
    <xdr:to>
      <xdr:col>82</xdr:col>
      <xdr:colOff>107950</xdr:colOff>
      <xdr:row>41</xdr:row>
      <xdr:rowOff>43724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773420"/>
          <a:ext cx="0" cy="129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15801</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7045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43724</xdr:rowOff>
    </xdr:from>
    <xdr:to>
      <xdr:col>82</xdr:col>
      <xdr:colOff>196850</xdr:colOff>
      <xdr:row>41</xdr:row>
      <xdr:rowOff>43724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7073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30497</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51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115570</xdr:rowOff>
    </xdr:from>
    <xdr:to>
      <xdr:col>82</xdr:col>
      <xdr:colOff>196850</xdr:colOff>
      <xdr:row>33</xdr:row>
      <xdr:rowOff>115570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773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15966</xdr:rowOff>
    </xdr:from>
    <xdr:to>
      <xdr:col>82</xdr:col>
      <xdr:colOff>107950</xdr:colOff>
      <xdr:row>34</xdr:row>
      <xdr:rowOff>68217</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671800" y="5845266"/>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18885</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1910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46808</xdr:rowOff>
    </xdr:from>
    <xdr:to>
      <xdr:col>82</xdr:col>
      <xdr:colOff>158750</xdr:colOff>
      <xdr:row>36</xdr:row>
      <xdr:rowOff>148408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21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15966</xdr:rowOff>
    </xdr:from>
    <xdr:to>
      <xdr:col>78</xdr:col>
      <xdr:colOff>69850</xdr:colOff>
      <xdr:row>34</xdr:row>
      <xdr:rowOff>22497</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4782800" y="584526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14151</xdr:rowOff>
    </xdr:from>
    <xdr:to>
      <xdr:col>78</xdr:col>
      <xdr:colOff>120650</xdr:colOff>
      <xdr:row>36</xdr:row>
      <xdr:rowOff>115751</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18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100528</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272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22497</xdr:rowOff>
    </xdr:from>
    <xdr:to>
      <xdr:col>73</xdr:col>
      <xdr:colOff>180975</xdr:colOff>
      <xdr:row>34</xdr:row>
      <xdr:rowOff>55154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893800" y="585179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113756</xdr:rowOff>
    </xdr:from>
    <xdr:to>
      <xdr:col>74</xdr:col>
      <xdr:colOff>31750</xdr:colOff>
      <xdr:row>36</xdr:row>
      <xdr:rowOff>43906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28683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200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55154</xdr:rowOff>
    </xdr:from>
    <xdr:to>
      <xdr:col>69</xdr:col>
      <xdr:colOff>92075</xdr:colOff>
      <xdr:row>34</xdr:row>
      <xdr:rowOff>74749</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3004800" y="588445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113591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159476</xdr:rowOff>
    </xdr:from>
    <xdr:to>
      <xdr:col>65</xdr:col>
      <xdr:colOff>53975</xdr:colOff>
      <xdr:row>36</xdr:row>
      <xdr:rowOff>89626</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74403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246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17417</xdr:rowOff>
    </xdr:from>
    <xdr:to>
      <xdr:col>82</xdr:col>
      <xdr:colOff>158750</xdr:colOff>
      <xdr:row>34</xdr:row>
      <xdr:rowOff>119017</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584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97444</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5755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136616</xdr:rowOff>
    </xdr:from>
    <xdr:to>
      <xdr:col>78</xdr:col>
      <xdr:colOff>120650</xdr:colOff>
      <xdr:row>34</xdr:row>
      <xdr:rowOff>66766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579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76943</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563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143147</xdr:rowOff>
    </xdr:from>
    <xdr:to>
      <xdr:col>74</xdr:col>
      <xdr:colOff>31750</xdr:colOff>
      <xdr:row>34</xdr:row>
      <xdr:rowOff>73297</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580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83474</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56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4354</xdr:rowOff>
    </xdr:from>
    <xdr:to>
      <xdr:col>69</xdr:col>
      <xdr:colOff>142875</xdr:colOff>
      <xdr:row>34</xdr:row>
      <xdr:rowOff>105954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583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116131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5602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23949</xdr:rowOff>
    </xdr:from>
    <xdr:to>
      <xdr:col>65</xdr:col>
      <xdr:colOff>53975</xdr:colOff>
      <xdr:row>34</xdr:row>
      <xdr:rowOff>125549</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585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135726</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5622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公債費は、新規地方債発行限度額を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億円と設定して抑制し、適正化に努めてきた結果、全国平均より</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ポイント低く、類似団体平均より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ポイント低い水準となっている。</a:t>
          </a:r>
          <a:endParaRPr lang="ja-JP" altLang="ja-JP" sz="1400">
            <a:effectLst/>
          </a:endParaRPr>
        </a:p>
        <a:p>
          <a:r>
            <a:rPr kumimoji="1" lang="ja-JP" altLang="ja-JP" sz="1100">
              <a:solidFill>
                <a:schemeClr val="dk1"/>
              </a:solidFill>
              <a:effectLst/>
              <a:latin typeface="+mn-lt"/>
              <a:ea typeface="+mn-ea"/>
              <a:cs typeface="+mn-cs"/>
            </a:rPr>
            <a:t>今後は大型事業の借入による返済が始まることから、上昇していくことが予想されるが、公共施設等総合管理計画に則り、施設の統廃合や長寿命化を図り、地方債発行の抑制に努める。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80</xdr:row>
      <xdr:rowOff>94996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700000"/>
          <a:ext cx="0" cy="1110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67073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783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94996</xdr:rowOff>
    </xdr:from>
    <xdr:to>
      <xdr:col>24</xdr:col>
      <xdr:colOff>114300</xdr:colOff>
      <xdr:row>80</xdr:row>
      <xdr:rowOff>94996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810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168148</xdr:rowOff>
    </xdr:from>
    <xdr:to>
      <xdr:col>24</xdr:col>
      <xdr:colOff>25400</xdr:colOff>
      <xdr:row>77</xdr:row>
      <xdr:rowOff>1270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1983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135145</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165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163068</xdr:rowOff>
    </xdr:from>
    <xdr:to>
      <xdr:col>24</xdr:col>
      <xdr:colOff>76200</xdr:colOff>
      <xdr:row>77</xdr:row>
      <xdr:rowOff>93218</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117856</xdr:rowOff>
    </xdr:from>
    <xdr:to>
      <xdr:col>19</xdr:col>
      <xdr:colOff>187325</xdr:colOff>
      <xdr:row>77</xdr:row>
      <xdr:rowOff>1270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1480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117856</xdr:rowOff>
    </xdr:from>
    <xdr:to>
      <xdr:col>15</xdr:col>
      <xdr:colOff>98425</xdr:colOff>
      <xdr:row>76</xdr:row>
      <xdr:rowOff>122428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2209800" y="13148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158496</xdr:rowOff>
    </xdr:from>
    <xdr:to>
      <xdr:col>15</xdr:col>
      <xdr:colOff>149225</xdr:colOff>
      <xdr:row>77</xdr:row>
      <xdr:rowOff>88646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73423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113285</xdr:rowOff>
    </xdr:from>
    <xdr:to>
      <xdr:col>11</xdr:col>
      <xdr:colOff>9525</xdr:colOff>
      <xdr:row>76</xdr:row>
      <xdr:rowOff>122428</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31434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23622</xdr:rowOff>
    </xdr:from>
    <xdr:to>
      <xdr:col>6</xdr:col>
      <xdr:colOff>171450</xdr:colOff>
      <xdr:row>77</xdr:row>
      <xdr:rowOff>125222</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109999</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117348</xdr:rowOff>
    </xdr:from>
    <xdr:to>
      <xdr:col>24</xdr:col>
      <xdr:colOff>76200</xdr:colOff>
      <xdr:row>77</xdr:row>
      <xdr:rowOff>47498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133875</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99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121920</xdr:rowOff>
    </xdr:from>
    <xdr:to>
      <xdr:col>20</xdr:col>
      <xdr:colOff>38100</xdr:colOff>
      <xdr:row>77</xdr:row>
      <xdr:rowOff>52070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62247</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67056</xdr:rowOff>
    </xdr:from>
    <xdr:to>
      <xdr:col>15</xdr:col>
      <xdr:colOff>149225</xdr:colOff>
      <xdr:row>76</xdr:row>
      <xdr:rowOff>168656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7383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71628</xdr:rowOff>
    </xdr:from>
    <xdr:to>
      <xdr:col>11</xdr:col>
      <xdr:colOff>60325</xdr:colOff>
      <xdr:row>77</xdr:row>
      <xdr:rowOff>1778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11955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62485</xdr:rowOff>
    </xdr:from>
    <xdr:to>
      <xdr:col>6</xdr:col>
      <xdr:colOff>171450</xdr:colOff>
      <xdr:row>76</xdr:row>
      <xdr:rowOff>164085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2811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公債費以外の経常収支比率は、前年度比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ポイント減となり、類似団体より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状況となっている。</a:t>
          </a:r>
          <a:endParaRPr lang="ja-JP" altLang="ja-JP" sz="1400">
            <a:effectLst/>
          </a:endParaRPr>
        </a:p>
        <a:p>
          <a:r>
            <a:rPr kumimoji="1" lang="ja-JP" altLang="ja-JP" sz="1100">
              <a:solidFill>
                <a:schemeClr val="dk1"/>
              </a:solidFill>
              <a:effectLst/>
              <a:latin typeface="+mn-lt"/>
              <a:ea typeface="+mn-ea"/>
              <a:cs typeface="+mn-cs"/>
            </a:rPr>
            <a:t>また、扶助費については、依然として類似団体よりも高い水準となっており、今後も費用の増加が見込まれる。</a:t>
          </a:r>
          <a:endParaRPr lang="ja-JP" altLang="ja-JP" sz="1400">
            <a:effectLst/>
          </a:endParaRPr>
        </a:p>
        <a:p>
          <a:r>
            <a:rPr kumimoji="1" lang="ja-JP" altLang="ja-JP" sz="1100">
              <a:solidFill>
                <a:schemeClr val="dk1"/>
              </a:solidFill>
              <a:effectLst/>
              <a:latin typeface="+mn-lt"/>
              <a:ea typeface="+mn-ea"/>
              <a:cs typeface="+mn-cs"/>
            </a:rPr>
            <a:t>今後も行財政改革に取り組み、行政運営の効率化、行政サービスの向上のため、様々な施策の展開を図っていく。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78994</xdr:rowOff>
    </xdr:from>
    <xdr:to>
      <xdr:col>82</xdr:col>
      <xdr:colOff>107950</xdr:colOff>
      <xdr:row>81</xdr:row>
      <xdr:rowOff>28702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594844"/>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779</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8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28702</xdr:rowOff>
    </xdr:from>
    <xdr:to>
      <xdr:col>82</xdr:col>
      <xdr:colOff>196850</xdr:colOff>
      <xdr:row>81</xdr:row>
      <xdr:rowOff>28702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1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165371</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3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78994</xdr:rowOff>
    </xdr:from>
    <xdr:to>
      <xdr:col>82</xdr:col>
      <xdr:colOff>196850</xdr:colOff>
      <xdr:row>73</xdr:row>
      <xdr:rowOff>78994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5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5842</xdr:rowOff>
    </xdr:from>
    <xdr:to>
      <xdr:col>82</xdr:col>
      <xdr:colOff>107950</xdr:colOff>
      <xdr:row>77</xdr:row>
      <xdr:rowOff>10413</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671800" y="13207492"/>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135145</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65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163068</xdr:rowOff>
    </xdr:from>
    <xdr:to>
      <xdr:col>82</xdr:col>
      <xdr:colOff>158750</xdr:colOff>
      <xdr:row>77</xdr:row>
      <xdr:rowOff>93218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76708</xdr:rowOff>
    </xdr:from>
    <xdr:to>
      <xdr:col>78</xdr:col>
      <xdr:colOff>69850</xdr:colOff>
      <xdr:row>77</xdr:row>
      <xdr:rowOff>10413</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106908"/>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108204</xdr:rowOff>
    </xdr:from>
    <xdr:to>
      <xdr:col>78</xdr:col>
      <xdr:colOff>120650</xdr:colOff>
      <xdr:row>77</xdr:row>
      <xdr:rowOff>38354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48531</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90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76708</xdr:rowOff>
    </xdr:from>
    <xdr:to>
      <xdr:col>73</xdr:col>
      <xdr:colOff>180975</xdr:colOff>
      <xdr:row>77</xdr:row>
      <xdr:rowOff>138430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3106908"/>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138430</xdr:rowOff>
    </xdr:from>
    <xdr:to>
      <xdr:col>69</xdr:col>
      <xdr:colOff>92075</xdr:colOff>
      <xdr:row>77</xdr:row>
      <xdr:rowOff>147574</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33400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32765</xdr:rowOff>
    </xdr:from>
    <xdr:to>
      <xdr:col>69</xdr:col>
      <xdr:colOff>142875</xdr:colOff>
      <xdr:row>77</xdr:row>
      <xdr:rowOff>134365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144542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126492</xdr:rowOff>
    </xdr:from>
    <xdr:to>
      <xdr:col>82</xdr:col>
      <xdr:colOff>158750</xdr:colOff>
      <xdr:row>77</xdr:row>
      <xdr:rowOff>56642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143019</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00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131063</xdr:rowOff>
    </xdr:from>
    <xdr:to>
      <xdr:col>78</xdr:col>
      <xdr:colOff>120650</xdr:colOff>
      <xdr:row>77</xdr:row>
      <xdr:rowOff>61213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25908</xdr:rowOff>
    </xdr:from>
    <xdr:to>
      <xdr:col>74</xdr:col>
      <xdr:colOff>31750</xdr:colOff>
      <xdr:row>76</xdr:row>
      <xdr:rowOff>127508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112285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14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87630</xdr:rowOff>
    </xdr:from>
    <xdr:to>
      <xdr:col>69</xdr:col>
      <xdr:colOff>142875</xdr:colOff>
      <xdr:row>78</xdr:row>
      <xdr:rowOff>17780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2557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96774</xdr:rowOff>
    </xdr:from>
    <xdr:to>
      <xdr:col>65</xdr:col>
      <xdr:colOff>53975</xdr:colOff>
      <xdr:row>78</xdr:row>
      <xdr:rowOff>26924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11701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145631</xdr:rowOff>
    </xdr:from>
    <xdr:to>
      <xdr:col>29</xdr:col>
      <xdr:colOff>127000</xdr:colOff>
      <xdr:row>20</xdr:row>
      <xdr:rowOff>79045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79206"/>
          <a:ext cx="0" cy="147646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51122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2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79045</xdr:rowOff>
    </xdr:from>
    <xdr:to>
      <xdr:col>30</xdr:col>
      <xdr:colOff>25400</xdr:colOff>
      <xdr:row>20</xdr:row>
      <xdr:rowOff>79045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556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60558</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2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145631</xdr:rowOff>
    </xdr:from>
    <xdr:to>
      <xdr:col>30</xdr:col>
      <xdr:colOff>25400</xdr:colOff>
      <xdr:row>11</xdr:row>
      <xdr:rowOff>145631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792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63640</xdr:rowOff>
    </xdr:from>
    <xdr:to>
      <xdr:col>29</xdr:col>
      <xdr:colOff>127000</xdr:colOff>
      <xdr:row>19</xdr:row>
      <xdr:rowOff>103734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68815"/>
          <a:ext cx="647700" cy="400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132592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51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116065</xdr:rowOff>
    </xdr:from>
    <xdr:to>
      <xdr:col>29</xdr:col>
      <xdr:colOff>177800</xdr:colOff>
      <xdr:row>17</xdr:row>
      <xdr:rowOff>46215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68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99632</xdr:rowOff>
    </xdr:from>
    <xdr:to>
      <xdr:col>26</xdr:col>
      <xdr:colOff>50800</xdr:colOff>
      <xdr:row>19</xdr:row>
      <xdr:rowOff>103734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404807"/>
          <a:ext cx="698500" cy="41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157150</xdr:rowOff>
    </xdr:from>
    <xdr:to>
      <xdr:col>26</xdr:col>
      <xdr:colOff>101600</xdr:colOff>
      <xdr:row>17</xdr:row>
      <xdr:rowOff>87300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79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97477</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16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99632</xdr:rowOff>
    </xdr:from>
    <xdr:to>
      <xdr:col>22</xdr:col>
      <xdr:colOff>114300</xdr:colOff>
      <xdr:row>19</xdr:row>
      <xdr:rowOff>133604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04807"/>
          <a:ext cx="698500" cy="33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4305</xdr:rowOff>
    </xdr:from>
    <xdr:to>
      <xdr:col>22</xdr:col>
      <xdr:colOff>165100</xdr:colOff>
      <xdr:row>17</xdr:row>
      <xdr:rowOff>105905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665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116082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3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133604</xdr:rowOff>
    </xdr:from>
    <xdr:to>
      <xdr:col>18</xdr:col>
      <xdr:colOff>177800</xdr:colOff>
      <xdr:row>19</xdr:row>
      <xdr:rowOff>154800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38779"/>
          <a:ext cx="698500" cy="21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16662</xdr:rowOff>
    </xdr:from>
    <xdr:to>
      <xdr:col>19</xdr:col>
      <xdr:colOff>38100</xdr:colOff>
      <xdr:row>17</xdr:row>
      <xdr:rowOff>118262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789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128439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47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7125</xdr:rowOff>
    </xdr:from>
    <xdr:to>
      <xdr:col>15</xdr:col>
      <xdr:colOff>101600</xdr:colOff>
      <xdr:row>17</xdr:row>
      <xdr:rowOff>108725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9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118902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12840</xdr:rowOff>
    </xdr:from>
    <xdr:to>
      <xdr:col>29</xdr:col>
      <xdr:colOff>177800</xdr:colOff>
      <xdr:row>19</xdr:row>
      <xdr:rowOff>114440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18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156367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9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52934</xdr:rowOff>
    </xdr:from>
    <xdr:to>
      <xdr:col>26</xdr:col>
      <xdr:colOff>101600</xdr:colOff>
      <xdr:row>19</xdr:row>
      <xdr:rowOff>154534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58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139311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44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48832</xdr:rowOff>
    </xdr:from>
    <xdr:to>
      <xdr:col>22</xdr:col>
      <xdr:colOff>165100</xdr:colOff>
      <xdr:row>19</xdr:row>
      <xdr:rowOff>150432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540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135209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40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82804</xdr:rowOff>
    </xdr:from>
    <xdr:to>
      <xdr:col>19</xdr:col>
      <xdr:colOff>38100</xdr:colOff>
      <xdr:row>20</xdr:row>
      <xdr:rowOff>12954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87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169181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74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104000</xdr:rowOff>
    </xdr:from>
    <xdr:to>
      <xdr:col>15</xdr:col>
      <xdr:colOff>101600</xdr:colOff>
      <xdr:row>20</xdr:row>
      <xdr:rowOff>34150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09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18927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95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32771</xdr:rowOff>
    </xdr:from>
    <xdr:to>
      <xdr:col>29</xdr:col>
      <xdr:colOff>127000</xdr:colOff>
      <xdr:row>38</xdr:row>
      <xdr:rowOff>99340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300221"/>
          <a:ext cx="0" cy="126671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71417</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53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99340</xdr:rowOff>
    </xdr:from>
    <xdr:to>
      <xdr:col>30</xdr:col>
      <xdr:colOff>25400</xdr:colOff>
      <xdr:row>38</xdr:row>
      <xdr:rowOff>99340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5669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119148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43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32771</xdr:rowOff>
    </xdr:from>
    <xdr:to>
      <xdr:col>30</xdr:col>
      <xdr:colOff>25400</xdr:colOff>
      <xdr:row>34</xdr:row>
      <xdr:rowOff>32771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3002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108415</xdr:rowOff>
    </xdr:from>
    <xdr:to>
      <xdr:col>29</xdr:col>
      <xdr:colOff>127000</xdr:colOff>
      <xdr:row>36</xdr:row>
      <xdr:rowOff>110129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061665"/>
          <a:ext cx="647700" cy="17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193426</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037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5449</xdr:rowOff>
    </xdr:from>
    <xdr:to>
      <xdr:col>29</xdr:col>
      <xdr:colOff>177800</xdr:colOff>
      <xdr:row>36</xdr:row>
      <xdr:rowOff>107049</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586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110129</xdr:rowOff>
    </xdr:from>
    <xdr:to>
      <xdr:col>26</xdr:col>
      <xdr:colOff>50800</xdr:colOff>
      <xdr:row>37</xdr:row>
      <xdr:rowOff>13569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063379"/>
          <a:ext cx="698500" cy="74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337513</xdr:rowOff>
    </xdr:from>
    <xdr:to>
      <xdr:col>26</xdr:col>
      <xdr:colOff>101600</xdr:colOff>
      <xdr:row>36</xdr:row>
      <xdr:rowOff>96213</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47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106390</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716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13569</xdr:rowOff>
    </xdr:from>
    <xdr:to>
      <xdr:col>22</xdr:col>
      <xdr:colOff>114300</xdr:colOff>
      <xdr:row>37</xdr:row>
      <xdr:rowOff>84297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138269"/>
          <a:ext cx="698500" cy="70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23325</xdr:rowOff>
    </xdr:from>
    <xdr:to>
      <xdr:col>22</xdr:col>
      <xdr:colOff>165100</xdr:colOff>
      <xdr:row>36</xdr:row>
      <xdr:rowOff>124925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76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135102</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45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84297</xdr:rowOff>
    </xdr:from>
    <xdr:to>
      <xdr:col>18</xdr:col>
      <xdr:colOff>177800</xdr:colOff>
      <xdr:row>37</xdr:row>
      <xdr:rowOff>110930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208997"/>
          <a:ext cx="698500" cy="266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49111</xdr:rowOff>
    </xdr:from>
    <xdr:to>
      <xdr:col>19</xdr:col>
      <xdr:colOff>38100</xdr:colOff>
      <xdr:row>36</xdr:row>
      <xdr:rowOff>150711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70023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160888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71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30343</xdr:rowOff>
    </xdr:from>
    <xdr:to>
      <xdr:col>15</xdr:col>
      <xdr:colOff>101600</xdr:colOff>
      <xdr:row>36</xdr:row>
      <xdr:rowOff>131943</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835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142120</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52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57615</xdr:rowOff>
    </xdr:from>
    <xdr:to>
      <xdr:col>29</xdr:col>
      <xdr:colOff>177800</xdr:colOff>
      <xdr:row>36</xdr:row>
      <xdr:rowOff>159215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010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29692</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82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59329</xdr:rowOff>
    </xdr:from>
    <xdr:to>
      <xdr:col>26</xdr:col>
      <xdr:colOff>101600</xdr:colOff>
      <xdr:row>36</xdr:row>
      <xdr:rowOff>160929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012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145706</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98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134219</xdr:rowOff>
    </xdr:from>
    <xdr:to>
      <xdr:col>22</xdr:col>
      <xdr:colOff>165100</xdr:colOff>
      <xdr:row>37</xdr:row>
      <xdr:rowOff>64369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0874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49146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173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33497</xdr:rowOff>
    </xdr:from>
    <xdr:to>
      <xdr:col>19</xdr:col>
      <xdr:colOff>38100</xdr:colOff>
      <xdr:row>37</xdr:row>
      <xdr:rowOff>135097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158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119874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24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60130</xdr:rowOff>
    </xdr:from>
    <xdr:to>
      <xdr:col>15</xdr:col>
      <xdr:colOff>101600</xdr:colOff>
      <xdr:row>37</xdr:row>
      <xdr:rowOff>161730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184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146507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271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17,238
17,110
120.40
10,462,104
10,079,611
343,794
4,766,695
6,998,181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52268</xdr:rowOff>
    </xdr:from>
    <xdr:to>
      <xdr:col>24</xdr:col>
      <xdr:colOff>62865</xdr:colOff>
      <xdr:row>39</xdr:row>
      <xdr:rowOff>56139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195768"/>
          <a:ext cx="1270" cy="1546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59966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4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56139</xdr:rowOff>
    </xdr:from>
    <xdr:to>
      <xdr:col>24</xdr:col>
      <xdr:colOff>152400</xdr:colOff>
      <xdr:row>39</xdr:row>
      <xdr:rowOff>56139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42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170395</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7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52268</xdr:rowOff>
    </xdr:from>
    <xdr:to>
      <xdr:col>24</xdr:col>
      <xdr:colOff>152400</xdr:colOff>
      <xdr:row>30</xdr:row>
      <xdr:rowOff>52268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19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112039</xdr:rowOff>
    </xdr:from>
    <xdr:to>
      <xdr:col>24</xdr:col>
      <xdr:colOff>63500</xdr:colOff>
      <xdr:row>37</xdr:row>
      <xdr:rowOff>169997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455689"/>
          <a:ext cx="838200" cy="5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108851</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81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85974</xdr:rowOff>
    </xdr:from>
    <xdr:to>
      <xdr:col>24</xdr:col>
      <xdr:colOff>114300</xdr:colOff>
      <xdr:row>36</xdr:row>
      <xdr:rowOff>16124</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08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168808</xdr:rowOff>
    </xdr:from>
    <xdr:to>
      <xdr:col>19</xdr:col>
      <xdr:colOff>177800</xdr:colOff>
      <xdr:row>37</xdr:row>
      <xdr:rowOff>169997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512458"/>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115707</xdr:rowOff>
    </xdr:from>
    <xdr:to>
      <xdr:col>20</xdr:col>
      <xdr:colOff>38100</xdr:colOff>
      <xdr:row>36</xdr:row>
      <xdr:rowOff>45857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116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62384</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9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168808</xdr:rowOff>
    </xdr:from>
    <xdr:to>
      <xdr:col>15</xdr:col>
      <xdr:colOff>50800</xdr:colOff>
      <xdr:row>38</xdr:row>
      <xdr:rowOff>75585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12458"/>
          <a:ext cx="889000" cy="7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117094</xdr:rowOff>
    </xdr:from>
    <xdr:to>
      <xdr:col>15</xdr:col>
      <xdr:colOff>101600</xdr:colOff>
      <xdr:row>36</xdr:row>
      <xdr:rowOff>47244</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117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63771</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9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75585</xdr:rowOff>
    </xdr:from>
    <xdr:to>
      <xdr:col>10</xdr:col>
      <xdr:colOff>114300</xdr:colOff>
      <xdr:row>38</xdr:row>
      <xdr:rowOff>84287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90685"/>
          <a:ext cx="889000" cy="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139908</xdr:rowOff>
    </xdr:from>
    <xdr:to>
      <xdr:col>10</xdr:col>
      <xdr:colOff>165100</xdr:colOff>
      <xdr:row>36</xdr:row>
      <xdr:rowOff>70058</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4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86585</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91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102509</xdr:rowOff>
    </xdr:from>
    <xdr:to>
      <xdr:col>6</xdr:col>
      <xdr:colOff>38100</xdr:colOff>
      <xdr:row>37</xdr:row>
      <xdr:rowOff>32659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7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49186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04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61239</xdr:rowOff>
    </xdr:from>
    <xdr:to>
      <xdr:col>24</xdr:col>
      <xdr:colOff>114300</xdr:colOff>
      <xdr:row>37</xdr:row>
      <xdr:rowOff>162840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4048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39666</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8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119197</xdr:rowOff>
    </xdr:from>
    <xdr:to>
      <xdr:col>20</xdr:col>
      <xdr:colOff>38100</xdr:colOff>
      <xdr:row>38</xdr:row>
      <xdr:rowOff>49347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46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40474</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55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118008</xdr:rowOff>
    </xdr:from>
    <xdr:to>
      <xdr:col>15</xdr:col>
      <xdr:colOff>101600</xdr:colOff>
      <xdr:row>38</xdr:row>
      <xdr:rowOff>48158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6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39285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55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24785</xdr:rowOff>
    </xdr:from>
    <xdr:to>
      <xdr:col>10</xdr:col>
      <xdr:colOff>165100</xdr:colOff>
      <xdr:row>38</xdr:row>
      <xdr:rowOff>126385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3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117512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63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33487</xdr:rowOff>
    </xdr:from>
    <xdr:to>
      <xdr:col>6</xdr:col>
      <xdr:colOff>38100</xdr:colOff>
      <xdr:row>38</xdr:row>
      <xdr:rowOff>135087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4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126214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64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3711</xdr:rowOff>
    </xdr:from>
    <xdr:to>
      <xdr:col>24</xdr:col>
      <xdr:colOff>62865</xdr:colOff>
      <xdr:row>58</xdr:row>
      <xdr:rowOff>149110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576211"/>
          <a:ext cx="1270" cy="151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152937</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97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149110</xdr:rowOff>
    </xdr:from>
    <xdr:to>
      <xdr:col>24</xdr:col>
      <xdr:colOff>152400</xdr:colOff>
      <xdr:row>58</xdr:row>
      <xdr:rowOff>149110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93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121838</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351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3711</xdr:rowOff>
    </xdr:from>
    <xdr:to>
      <xdr:col>24</xdr:col>
      <xdr:colOff>152400</xdr:colOff>
      <xdr:row>50</xdr:row>
      <xdr:rowOff>3711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576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130328</xdr:rowOff>
    </xdr:from>
    <xdr:to>
      <xdr:col>24</xdr:col>
      <xdr:colOff>63500</xdr:colOff>
      <xdr:row>55</xdr:row>
      <xdr:rowOff>71924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388628"/>
          <a:ext cx="838200" cy="113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158703</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588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8826</xdr:rowOff>
    </xdr:from>
    <xdr:to>
      <xdr:col>24</xdr:col>
      <xdr:colOff>114300</xdr:colOff>
      <xdr:row>56</xdr:row>
      <xdr:rowOff>110426</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10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130328</xdr:rowOff>
    </xdr:from>
    <xdr:to>
      <xdr:col>19</xdr:col>
      <xdr:colOff>177800</xdr:colOff>
      <xdr:row>56</xdr:row>
      <xdr:rowOff>23261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388628"/>
          <a:ext cx="889000" cy="23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2197</xdr:rowOff>
    </xdr:from>
    <xdr:to>
      <xdr:col>20</xdr:col>
      <xdr:colOff>38100</xdr:colOff>
      <xdr:row>56</xdr:row>
      <xdr:rowOff>103797</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03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94924</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69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23261</xdr:rowOff>
    </xdr:from>
    <xdr:to>
      <xdr:col>15</xdr:col>
      <xdr:colOff>50800</xdr:colOff>
      <xdr:row>57</xdr:row>
      <xdr:rowOff>14957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624461"/>
          <a:ext cx="889000" cy="163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74434</xdr:rowOff>
    </xdr:from>
    <xdr:to>
      <xdr:col>15</xdr:col>
      <xdr:colOff>101600</xdr:colOff>
      <xdr:row>57</xdr:row>
      <xdr:rowOff>4584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75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167161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768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14957</xdr:rowOff>
    </xdr:from>
    <xdr:to>
      <xdr:col>10</xdr:col>
      <xdr:colOff>114300</xdr:colOff>
      <xdr:row>57</xdr:row>
      <xdr:rowOff>117206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87607"/>
          <a:ext cx="889000" cy="102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124031</xdr:rowOff>
    </xdr:from>
    <xdr:to>
      <xdr:col>10</xdr:col>
      <xdr:colOff>165100</xdr:colOff>
      <xdr:row>57</xdr:row>
      <xdr:rowOff>54181</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725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70708</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50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151372</xdr:rowOff>
    </xdr:from>
    <xdr:to>
      <xdr:col>6</xdr:col>
      <xdr:colOff>38100</xdr:colOff>
      <xdr:row>57</xdr:row>
      <xdr:rowOff>81522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752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98049</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52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21124</xdr:rowOff>
    </xdr:from>
    <xdr:to>
      <xdr:col>24</xdr:col>
      <xdr:colOff>114300</xdr:colOff>
      <xdr:row>55</xdr:row>
      <xdr:rowOff>122724</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45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44001</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302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79528</xdr:rowOff>
    </xdr:from>
    <xdr:to>
      <xdr:col>20</xdr:col>
      <xdr:colOff>38100</xdr:colOff>
      <xdr:row>55</xdr:row>
      <xdr:rowOff>9678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33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26205</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113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143911</xdr:rowOff>
    </xdr:from>
    <xdr:to>
      <xdr:col>15</xdr:col>
      <xdr:colOff>101600</xdr:colOff>
      <xdr:row>56</xdr:row>
      <xdr:rowOff>74061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57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90588</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348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135607</xdr:rowOff>
    </xdr:from>
    <xdr:to>
      <xdr:col>10</xdr:col>
      <xdr:colOff>165100</xdr:colOff>
      <xdr:row>57</xdr:row>
      <xdr:rowOff>65757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3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56884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82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66406</xdr:rowOff>
    </xdr:from>
    <xdr:to>
      <xdr:col>6</xdr:col>
      <xdr:colOff>38100</xdr:colOff>
      <xdr:row>57</xdr:row>
      <xdr:rowOff>168006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83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159133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93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a:extLst>
            <a:ext uri="{FF2B5EF4-FFF2-40B4-BE49-F238E27FC236}">
              <a16:creationId xmlns:a16="http://schemas.microsoft.com/office/drawing/2014/main" id="{00000000-0008-0000-06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99626</xdr:rowOff>
    </xdr:from>
    <xdr:to>
      <xdr:col>24</xdr:col>
      <xdr:colOff>62865</xdr:colOff>
      <xdr:row>78</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flipV="1">
          <a:off x="4633595" y="12101126"/>
          <a:ext cx="1270" cy="1411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143527</xdr:rowOff>
    </xdr:from>
    <xdr:ext cx="249299" cy="259045"/>
    <xdr:sp macro="" textlink="">
      <xdr:nvSpPr>
        <xdr:cNvPr id="166" name="維持補修費最小値テキスト">
          <a:extLst>
            <a:ext uri="{FF2B5EF4-FFF2-40B4-BE49-F238E27FC236}">
              <a16:creationId xmlns:a16="http://schemas.microsoft.com/office/drawing/2014/main" id="{00000000-0008-0000-0600-0000A6000000}"/>
            </a:ext>
          </a:extLst>
        </xdr:cNvPr>
        <xdr:cNvSpPr txBox="1"/>
      </xdr:nvSpPr>
      <xdr:spPr>
        <a:xfrm>
          <a:off x="4686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139700</xdr:rowOff>
    </xdr:from>
    <xdr:to>
      <xdr:col>24</xdr:col>
      <xdr:colOff>152400</xdr:colOff>
      <xdr:row>78</xdr:row>
      <xdr:rowOff>139700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4546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46303</xdr:rowOff>
    </xdr:from>
    <xdr:ext cx="534377" cy="259045"/>
    <xdr:sp macro="" textlink="">
      <xdr:nvSpPr>
        <xdr:cNvPr id="168" name="維持補修費最大値テキスト">
          <a:extLst>
            <a:ext uri="{FF2B5EF4-FFF2-40B4-BE49-F238E27FC236}">
              <a16:creationId xmlns:a16="http://schemas.microsoft.com/office/drawing/2014/main" id="{00000000-0008-0000-0600-0000A8000000}"/>
            </a:ext>
          </a:extLst>
        </xdr:cNvPr>
        <xdr:cNvSpPr txBox="1"/>
      </xdr:nvSpPr>
      <xdr:spPr>
        <a:xfrm>
          <a:off x="4686300" y="1187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99626</xdr:rowOff>
    </xdr:from>
    <xdr:to>
      <xdr:col>24</xdr:col>
      <xdr:colOff>152400</xdr:colOff>
      <xdr:row>70</xdr:row>
      <xdr:rowOff>99626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2101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89430</xdr:rowOff>
    </xdr:from>
    <xdr:to>
      <xdr:col>24</xdr:col>
      <xdr:colOff>63500</xdr:colOff>
      <xdr:row>78</xdr:row>
      <xdr:rowOff>111216</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3797300" y="13462530"/>
          <a:ext cx="838200" cy="2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83591</xdr:rowOff>
    </xdr:from>
    <xdr:ext cx="469744" cy="259045"/>
    <xdr:sp macro="" textlink="">
      <xdr:nvSpPr>
        <xdr:cNvPr id="171" name="維持補修費平均値テキスト">
          <a:extLst>
            <a:ext uri="{FF2B5EF4-FFF2-40B4-BE49-F238E27FC236}">
              <a16:creationId xmlns:a16="http://schemas.microsoft.com/office/drawing/2014/main" id="{00000000-0008-0000-0600-0000AB000000}"/>
            </a:ext>
          </a:extLst>
        </xdr:cNvPr>
        <xdr:cNvSpPr txBox="1"/>
      </xdr:nvSpPr>
      <xdr:spPr>
        <a:xfrm>
          <a:off x="4686300" y="13113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60714</xdr:rowOff>
    </xdr:from>
    <xdr:to>
      <xdr:col>24</xdr:col>
      <xdr:colOff>114300</xdr:colOff>
      <xdr:row>77</xdr:row>
      <xdr:rowOff>162314</xdr:rowOff>
    </xdr:to>
    <xdr:sp macro="" textlink="">
      <xdr:nvSpPr>
        <xdr:cNvPr id="172" name="フローチャート: 判断 171">
          <a:extLst>
            <a:ext uri="{FF2B5EF4-FFF2-40B4-BE49-F238E27FC236}">
              <a16:creationId xmlns:a16="http://schemas.microsoft.com/office/drawing/2014/main" id="{00000000-0008-0000-0600-0000AC000000}"/>
            </a:ext>
          </a:extLst>
        </xdr:cNvPr>
        <xdr:cNvSpPr/>
      </xdr:nvSpPr>
      <xdr:spPr>
        <a:xfrm>
          <a:off x="45847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89430</xdr:rowOff>
    </xdr:from>
    <xdr:to>
      <xdr:col>19</xdr:col>
      <xdr:colOff>177800</xdr:colOff>
      <xdr:row>78</xdr:row>
      <xdr:rowOff>92311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2908300" y="13462530"/>
          <a:ext cx="889000" cy="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65080</xdr:rowOff>
    </xdr:from>
    <xdr:to>
      <xdr:col>20</xdr:col>
      <xdr:colOff>38100</xdr:colOff>
      <xdr:row>77</xdr:row>
      <xdr:rowOff>166680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3746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11757</xdr:rowOff>
    </xdr:from>
    <xdr:ext cx="469744" cy="259045"/>
    <xdr:sp macro="" textlink="">
      <xdr:nvSpPr>
        <xdr:cNvPr id="175" name="テキスト ボックス 174">
          <a:extLst>
            <a:ext uri="{FF2B5EF4-FFF2-40B4-BE49-F238E27FC236}">
              <a16:creationId xmlns:a16="http://schemas.microsoft.com/office/drawing/2014/main" id="{00000000-0008-0000-0600-0000AF000000}"/>
            </a:ext>
          </a:extLst>
        </xdr:cNvPr>
        <xdr:cNvSpPr txBox="1"/>
      </xdr:nvSpPr>
      <xdr:spPr>
        <a:xfrm>
          <a:off x="3562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92311</xdr:rowOff>
    </xdr:from>
    <xdr:to>
      <xdr:col>15</xdr:col>
      <xdr:colOff>50800</xdr:colOff>
      <xdr:row>78</xdr:row>
      <xdr:rowOff>109227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019300" y="13465411"/>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63571</xdr:rowOff>
    </xdr:from>
    <xdr:to>
      <xdr:col>15</xdr:col>
      <xdr:colOff>101600</xdr:colOff>
      <xdr:row>77</xdr:row>
      <xdr:rowOff>165171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2857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10248</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2673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98644</xdr:rowOff>
    </xdr:from>
    <xdr:to>
      <xdr:col>10</xdr:col>
      <xdr:colOff>114300</xdr:colOff>
      <xdr:row>78</xdr:row>
      <xdr:rowOff>109227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1130300" y="13471744"/>
          <a:ext cx="889000" cy="1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76716</xdr:rowOff>
    </xdr:from>
    <xdr:to>
      <xdr:col>10</xdr:col>
      <xdr:colOff>165100</xdr:colOff>
      <xdr:row>78</xdr:row>
      <xdr:rowOff>6866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1968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23393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1784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113178</xdr:rowOff>
    </xdr:from>
    <xdr:to>
      <xdr:col>6</xdr:col>
      <xdr:colOff>38100</xdr:colOff>
      <xdr:row>78</xdr:row>
      <xdr:rowOff>43328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079500" y="13314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59855</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895428" y="1309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60416</xdr:rowOff>
    </xdr:from>
    <xdr:to>
      <xdr:col>24</xdr:col>
      <xdr:colOff>114300</xdr:colOff>
      <xdr:row>78</xdr:row>
      <xdr:rowOff>162016</xdr:rowOff>
    </xdr:to>
    <xdr:sp macro="" textlink="">
      <xdr:nvSpPr>
        <xdr:cNvPr id="189" name="楕円 188">
          <a:extLst>
            <a:ext uri="{FF2B5EF4-FFF2-40B4-BE49-F238E27FC236}">
              <a16:creationId xmlns:a16="http://schemas.microsoft.com/office/drawing/2014/main" id="{00000000-0008-0000-0600-0000BD000000}"/>
            </a:ext>
          </a:extLst>
        </xdr:cNvPr>
        <xdr:cNvSpPr/>
      </xdr:nvSpPr>
      <xdr:spPr>
        <a:xfrm>
          <a:off x="4584700" y="134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146793</xdr:rowOff>
    </xdr:from>
    <xdr:ext cx="469744" cy="259045"/>
    <xdr:sp macro="" textlink="">
      <xdr:nvSpPr>
        <xdr:cNvPr id="190" name="維持補修費該当値テキスト">
          <a:extLst>
            <a:ext uri="{FF2B5EF4-FFF2-40B4-BE49-F238E27FC236}">
              <a16:creationId xmlns:a16="http://schemas.microsoft.com/office/drawing/2014/main" id="{00000000-0008-0000-0600-0000BE000000}"/>
            </a:ext>
          </a:extLst>
        </xdr:cNvPr>
        <xdr:cNvSpPr txBox="1"/>
      </xdr:nvSpPr>
      <xdr:spPr>
        <a:xfrm>
          <a:off x="4686300" y="13348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38630</xdr:rowOff>
    </xdr:from>
    <xdr:to>
      <xdr:col>20</xdr:col>
      <xdr:colOff>38100</xdr:colOff>
      <xdr:row>78</xdr:row>
      <xdr:rowOff>140230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3746500" y="1341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131357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562428" y="1350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41511</xdr:rowOff>
    </xdr:from>
    <xdr:to>
      <xdr:col>15</xdr:col>
      <xdr:colOff>101600</xdr:colOff>
      <xdr:row>78</xdr:row>
      <xdr:rowOff>143111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2857500" y="1341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134238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673428" y="1350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58427</xdr:rowOff>
    </xdr:from>
    <xdr:to>
      <xdr:col>10</xdr:col>
      <xdr:colOff>165100</xdr:colOff>
      <xdr:row>78</xdr:row>
      <xdr:rowOff>160027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1968500" y="1343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151154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784428" y="13524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47844</xdr:rowOff>
    </xdr:from>
    <xdr:to>
      <xdr:col>6</xdr:col>
      <xdr:colOff>38100</xdr:colOff>
      <xdr:row>78</xdr:row>
      <xdr:rowOff>149444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079500" y="1342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140571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895428" y="1351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6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6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158859</xdr:rowOff>
    </xdr:from>
    <xdr:to>
      <xdr:col>24</xdr:col>
      <xdr:colOff>62865</xdr:colOff>
      <xdr:row>98</xdr:row>
      <xdr:rowOff>167904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589359"/>
          <a:ext cx="1270" cy="138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281</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97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167904</xdr:rowOff>
    </xdr:from>
    <xdr:to>
      <xdr:col>24</xdr:col>
      <xdr:colOff>152400</xdr:colOff>
      <xdr:row>98</xdr:row>
      <xdr:rowOff>167904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970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105536</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36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158859</xdr:rowOff>
    </xdr:from>
    <xdr:to>
      <xdr:col>24</xdr:col>
      <xdr:colOff>152400</xdr:colOff>
      <xdr:row>90</xdr:row>
      <xdr:rowOff>158859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589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76912</xdr:rowOff>
    </xdr:from>
    <xdr:to>
      <xdr:col>24</xdr:col>
      <xdr:colOff>63500</xdr:colOff>
      <xdr:row>94</xdr:row>
      <xdr:rowOff>35851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021762"/>
          <a:ext cx="838200" cy="13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5464</xdr:rowOff>
    </xdr:from>
    <xdr:ext cx="534377"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293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27037</xdr:rowOff>
    </xdr:from>
    <xdr:to>
      <xdr:col>24</xdr:col>
      <xdr:colOff>114300</xdr:colOff>
      <xdr:row>95</xdr:row>
      <xdr:rowOff>128637</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20785</xdr:rowOff>
    </xdr:from>
    <xdr:to>
      <xdr:col>19</xdr:col>
      <xdr:colOff>177800</xdr:colOff>
      <xdr:row>94</xdr:row>
      <xdr:rowOff>35851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2908300" y="15965635"/>
          <a:ext cx="889000" cy="18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121514</xdr:rowOff>
    </xdr:from>
    <xdr:to>
      <xdr:col>20</xdr:col>
      <xdr:colOff>38100</xdr:colOff>
      <xdr:row>96</xdr:row>
      <xdr:rowOff>51664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42791</xdr:rowOff>
    </xdr:from>
    <xdr:ext cx="534377"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530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20785</xdr:rowOff>
    </xdr:from>
    <xdr:to>
      <xdr:col>15</xdr:col>
      <xdr:colOff>50800</xdr:colOff>
      <xdr:row>95</xdr:row>
      <xdr:rowOff>18281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019300" y="15965635"/>
          <a:ext cx="889000" cy="34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19134</xdr:rowOff>
    </xdr:from>
    <xdr:to>
      <xdr:col>15</xdr:col>
      <xdr:colOff>101600</xdr:colOff>
      <xdr:row>95</xdr:row>
      <xdr:rowOff>120734</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111861</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41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18281</xdr:rowOff>
    </xdr:from>
    <xdr:to>
      <xdr:col>10</xdr:col>
      <xdr:colOff>114300</xdr:colOff>
      <xdr:row>95</xdr:row>
      <xdr:rowOff>39029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306031"/>
          <a:ext cx="889000" cy="20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104380</xdr:rowOff>
    </xdr:from>
    <xdr:to>
      <xdr:col>10</xdr:col>
      <xdr:colOff>165100</xdr:colOff>
      <xdr:row>97</xdr:row>
      <xdr:rowOff>34530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25657</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52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101614</xdr:rowOff>
    </xdr:from>
    <xdr:to>
      <xdr:col>6</xdr:col>
      <xdr:colOff>38100</xdr:colOff>
      <xdr:row>97</xdr:row>
      <xdr:rowOff>31764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60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22891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3111" y="1665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26112</xdr:rowOff>
    </xdr:from>
    <xdr:to>
      <xdr:col>24</xdr:col>
      <xdr:colOff>114300</xdr:colOff>
      <xdr:row>93</xdr:row>
      <xdr:rowOff>127712</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597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48989</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5822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156501</xdr:rowOff>
    </xdr:from>
    <xdr:to>
      <xdr:col>20</xdr:col>
      <xdr:colOff>38100</xdr:colOff>
      <xdr:row>94</xdr:row>
      <xdr:rowOff>86651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10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103178</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497795" y="15876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141435</xdr:rowOff>
    </xdr:from>
    <xdr:to>
      <xdr:col>15</xdr:col>
      <xdr:colOff>101600</xdr:colOff>
      <xdr:row>93</xdr:row>
      <xdr:rowOff>71585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591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88112</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08795" y="1569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138931</xdr:rowOff>
    </xdr:from>
    <xdr:to>
      <xdr:col>10</xdr:col>
      <xdr:colOff>165100</xdr:colOff>
      <xdr:row>95</xdr:row>
      <xdr:rowOff>69081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25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85608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19795" y="16030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159679</xdr:rowOff>
    </xdr:from>
    <xdr:to>
      <xdr:col>6</xdr:col>
      <xdr:colOff>38100</xdr:colOff>
      <xdr:row>95</xdr:row>
      <xdr:rowOff>89829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27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106356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05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0000000-0008-0000-06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18368</xdr:rowOff>
    </xdr:from>
    <xdr:to>
      <xdr:col>54</xdr:col>
      <xdr:colOff>189865</xdr:colOff>
      <xdr:row>37</xdr:row>
      <xdr:rowOff>129299</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10475595" y="5504768"/>
          <a:ext cx="1270" cy="968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133126</xdr:rowOff>
    </xdr:from>
    <xdr:ext cx="534377" cy="259045"/>
    <xdr:sp macro="" textlink="">
      <xdr:nvSpPr>
        <xdr:cNvPr id="281" name="補助費等最小値テキスト">
          <a:extLst>
            <a:ext uri="{FF2B5EF4-FFF2-40B4-BE49-F238E27FC236}">
              <a16:creationId xmlns:a16="http://schemas.microsoft.com/office/drawing/2014/main" id="{00000000-0008-0000-0600-000019010000}"/>
            </a:ext>
          </a:extLst>
        </xdr:cNvPr>
        <xdr:cNvSpPr txBox="1"/>
      </xdr:nvSpPr>
      <xdr:spPr>
        <a:xfrm>
          <a:off x="10528300" y="647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129299</xdr:rowOff>
    </xdr:from>
    <xdr:to>
      <xdr:col>55</xdr:col>
      <xdr:colOff>88900</xdr:colOff>
      <xdr:row>37</xdr:row>
      <xdr:rowOff>129299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6472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136495</xdr:rowOff>
    </xdr:from>
    <xdr:ext cx="599010" cy="259045"/>
    <xdr:sp macro="" textlink="">
      <xdr:nvSpPr>
        <xdr:cNvPr id="283" name="補助費等最大値テキスト">
          <a:extLst>
            <a:ext uri="{FF2B5EF4-FFF2-40B4-BE49-F238E27FC236}">
              <a16:creationId xmlns:a16="http://schemas.microsoft.com/office/drawing/2014/main" id="{00000000-0008-0000-0600-00001B010000}"/>
            </a:ext>
          </a:extLst>
        </xdr:cNvPr>
        <xdr:cNvSpPr txBox="1"/>
      </xdr:nvSpPr>
      <xdr:spPr>
        <a:xfrm>
          <a:off x="10528300" y="527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18368</xdr:rowOff>
    </xdr:from>
    <xdr:to>
      <xdr:col>55</xdr:col>
      <xdr:colOff>88900</xdr:colOff>
      <xdr:row>32</xdr:row>
      <xdr:rowOff>18368</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504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18062</xdr:rowOff>
    </xdr:from>
    <xdr:to>
      <xdr:col>55</xdr:col>
      <xdr:colOff>0</xdr:colOff>
      <xdr:row>37</xdr:row>
      <xdr:rowOff>63402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9639300" y="6361712"/>
          <a:ext cx="838200" cy="4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10539</xdr:rowOff>
    </xdr:from>
    <xdr:ext cx="534377" cy="259045"/>
    <xdr:sp macro="" textlink="">
      <xdr:nvSpPr>
        <xdr:cNvPr id="286" name="補助費等平均値テキスト">
          <a:extLst>
            <a:ext uri="{FF2B5EF4-FFF2-40B4-BE49-F238E27FC236}">
              <a16:creationId xmlns:a16="http://schemas.microsoft.com/office/drawing/2014/main" id="{00000000-0008-0000-0600-00001E010000}"/>
            </a:ext>
          </a:extLst>
        </xdr:cNvPr>
        <xdr:cNvSpPr txBox="1"/>
      </xdr:nvSpPr>
      <xdr:spPr>
        <a:xfrm>
          <a:off x="10528300" y="6011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159112</xdr:rowOff>
    </xdr:from>
    <xdr:to>
      <xdr:col>55</xdr:col>
      <xdr:colOff>50800</xdr:colOff>
      <xdr:row>36</xdr:row>
      <xdr:rowOff>89262</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10426700" y="61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18062</xdr:rowOff>
    </xdr:from>
    <xdr:to>
      <xdr:col>50</xdr:col>
      <xdr:colOff>114300</xdr:colOff>
      <xdr:row>37</xdr:row>
      <xdr:rowOff>78691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8750300" y="6361712"/>
          <a:ext cx="889000" cy="6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161361</xdr:rowOff>
    </xdr:from>
    <xdr:to>
      <xdr:col>50</xdr:col>
      <xdr:colOff>165100</xdr:colOff>
      <xdr:row>36</xdr:row>
      <xdr:rowOff>91511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9588500" y="616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108038</xdr:rowOff>
    </xdr:from>
    <xdr:ext cx="534377"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9372111" y="593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109109</xdr:rowOff>
    </xdr:from>
    <xdr:to>
      <xdr:col>45</xdr:col>
      <xdr:colOff>177800</xdr:colOff>
      <xdr:row>37</xdr:row>
      <xdr:rowOff>78691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7861300" y="5938409"/>
          <a:ext cx="889000" cy="48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34589</xdr:rowOff>
    </xdr:from>
    <xdr:to>
      <xdr:col>46</xdr:col>
      <xdr:colOff>38100</xdr:colOff>
      <xdr:row>36</xdr:row>
      <xdr:rowOff>136189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99500" y="620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152716</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83111" y="598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109109</xdr:rowOff>
    </xdr:from>
    <xdr:to>
      <xdr:col>41</xdr:col>
      <xdr:colOff>50800</xdr:colOff>
      <xdr:row>37</xdr:row>
      <xdr:rowOff>136975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6972300" y="5938409"/>
          <a:ext cx="889000" cy="542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75673</xdr:rowOff>
    </xdr:from>
    <xdr:to>
      <xdr:col>41</xdr:col>
      <xdr:colOff>101600</xdr:colOff>
      <xdr:row>34</xdr:row>
      <xdr:rowOff>5823</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10500" y="5733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22350</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561795" y="5508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111111</xdr:rowOff>
    </xdr:from>
    <xdr:to>
      <xdr:col>36</xdr:col>
      <xdr:colOff>165100</xdr:colOff>
      <xdr:row>37</xdr:row>
      <xdr:rowOff>41261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6921500" y="628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57788</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705111" y="605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12602</xdr:rowOff>
    </xdr:from>
    <xdr:to>
      <xdr:col>55</xdr:col>
      <xdr:colOff>50800</xdr:colOff>
      <xdr:row>37</xdr:row>
      <xdr:rowOff>114202</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10426700" y="635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98979</xdr:rowOff>
    </xdr:from>
    <xdr:ext cx="534377" cy="259045"/>
    <xdr:sp macro="" textlink="">
      <xdr:nvSpPr>
        <xdr:cNvPr id="305" name="補助費等該当値テキスト">
          <a:extLst>
            <a:ext uri="{FF2B5EF4-FFF2-40B4-BE49-F238E27FC236}">
              <a16:creationId xmlns:a16="http://schemas.microsoft.com/office/drawing/2014/main" id="{00000000-0008-0000-0600-000031010000}"/>
            </a:ext>
          </a:extLst>
        </xdr:cNvPr>
        <xdr:cNvSpPr txBox="1"/>
      </xdr:nvSpPr>
      <xdr:spPr>
        <a:xfrm>
          <a:off x="10528300" y="627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138712</xdr:rowOff>
    </xdr:from>
    <xdr:to>
      <xdr:col>50</xdr:col>
      <xdr:colOff>165100</xdr:colOff>
      <xdr:row>37</xdr:row>
      <xdr:rowOff>68862</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9588500" y="631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59989</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372111" y="6403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27891</xdr:rowOff>
    </xdr:from>
    <xdr:to>
      <xdr:col>46</xdr:col>
      <xdr:colOff>38100</xdr:colOff>
      <xdr:row>37</xdr:row>
      <xdr:rowOff>129491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8699500" y="637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120618</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83111" y="646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58309</xdr:rowOff>
    </xdr:from>
    <xdr:to>
      <xdr:col>41</xdr:col>
      <xdr:colOff>101600</xdr:colOff>
      <xdr:row>34</xdr:row>
      <xdr:rowOff>159909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7810500" y="588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151036</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61795" y="59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86175</xdr:rowOff>
    </xdr:from>
    <xdr:to>
      <xdr:col>36</xdr:col>
      <xdr:colOff>165100</xdr:colOff>
      <xdr:row>38</xdr:row>
      <xdr:rowOff>16325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6921500" y="642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7452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05111" y="652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111590</xdr:rowOff>
    </xdr:from>
    <xdr:to>
      <xdr:col>54</xdr:col>
      <xdr:colOff>189865</xdr:colOff>
      <xdr:row>58</xdr:row>
      <xdr:rowOff>89606</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flipV="1">
          <a:off x="10475595" y="8684090"/>
          <a:ext cx="1270" cy="134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93433</xdr:rowOff>
    </xdr:from>
    <xdr:ext cx="534377" cy="259045"/>
    <xdr:sp macro="" textlink="">
      <xdr:nvSpPr>
        <xdr:cNvPr id="338" name="普通建設事業費最小値テキスト">
          <a:extLst>
            <a:ext uri="{FF2B5EF4-FFF2-40B4-BE49-F238E27FC236}">
              <a16:creationId xmlns:a16="http://schemas.microsoft.com/office/drawing/2014/main" id="{00000000-0008-0000-0600-000052010000}"/>
            </a:ext>
          </a:extLst>
        </xdr:cNvPr>
        <xdr:cNvSpPr txBox="1"/>
      </xdr:nvSpPr>
      <xdr:spPr>
        <a:xfrm>
          <a:off x="10528300" y="1003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89606</xdr:rowOff>
    </xdr:from>
    <xdr:to>
      <xdr:col>55</xdr:col>
      <xdr:colOff>88900</xdr:colOff>
      <xdr:row>58</xdr:row>
      <xdr:rowOff>89606</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10388600" y="10033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58267</xdr:rowOff>
    </xdr:from>
    <xdr:ext cx="599010" cy="259045"/>
    <xdr:sp macro="" textlink="">
      <xdr:nvSpPr>
        <xdr:cNvPr id="340" name="普通建設事業費最大値テキスト">
          <a:extLst>
            <a:ext uri="{FF2B5EF4-FFF2-40B4-BE49-F238E27FC236}">
              <a16:creationId xmlns:a16="http://schemas.microsoft.com/office/drawing/2014/main" id="{00000000-0008-0000-0600-000054010000}"/>
            </a:ext>
          </a:extLst>
        </xdr:cNvPr>
        <xdr:cNvSpPr txBox="1"/>
      </xdr:nvSpPr>
      <xdr:spPr>
        <a:xfrm>
          <a:off x="10528300" y="845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111590</xdr:rowOff>
    </xdr:from>
    <xdr:to>
      <xdr:col>55</xdr:col>
      <xdr:colOff>88900</xdr:colOff>
      <xdr:row>50</xdr:row>
      <xdr:rowOff>111590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8684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68300</xdr:rowOff>
    </xdr:from>
    <xdr:to>
      <xdr:col>55</xdr:col>
      <xdr:colOff>0</xdr:colOff>
      <xdr:row>57</xdr:row>
      <xdr:rowOff>130784</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9639300" y="9669500"/>
          <a:ext cx="838200" cy="23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14050</xdr:rowOff>
    </xdr:from>
    <xdr:ext cx="534377" cy="259045"/>
    <xdr:sp macro="" textlink="">
      <xdr:nvSpPr>
        <xdr:cNvPr id="343" name="普通建設事業費平均値テキスト">
          <a:extLst>
            <a:ext uri="{FF2B5EF4-FFF2-40B4-BE49-F238E27FC236}">
              <a16:creationId xmlns:a16="http://schemas.microsoft.com/office/drawing/2014/main" id="{00000000-0008-0000-0600-000057010000}"/>
            </a:ext>
          </a:extLst>
        </xdr:cNvPr>
        <xdr:cNvSpPr txBox="1"/>
      </xdr:nvSpPr>
      <xdr:spPr>
        <a:xfrm>
          <a:off x="10528300" y="9443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162623</xdr:rowOff>
    </xdr:from>
    <xdr:to>
      <xdr:col>55</xdr:col>
      <xdr:colOff>50800</xdr:colOff>
      <xdr:row>56</xdr:row>
      <xdr:rowOff>92773</xdr:rowOff>
    </xdr:to>
    <xdr:sp macro="" textlink="">
      <xdr:nvSpPr>
        <xdr:cNvPr id="344" name="フローチャート: 判断 343">
          <a:extLst>
            <a:ext uri="{FF2B5EF4-FFF2-40B4-BE49-F238E27FC236}">
              <a16:creationId xmlns:a16="http://schemas.microsoft.com/office/drawing/2014/main" id="{00000000-0008-0000-0600-000058010000}"/>
            </a:ext>
          </a:extLst>
        </xdr:cNvPr>
        <xdr:cNvSpPr/>
      </xdr:nvSpPr>
      <xdr:spPr>
        <a:xfrm>
          <a:off x="10426700" y="9592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1176</xdr:rowOff>
    </xdr:from>
    <xdr:to>
      <xdr:col>50</xdr:col>
      <xdr:colOff>114300</xdr:colOff>
      <xdr:row>56</xdr:row>
      <xdr:rowOff>68300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8750300" y="9602376"/>
          <a:ext cx="889000" cy="6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1415</xdr:rowOff>
    </xdr:from>
    <xdr:to>
      <xdr:col>50</xdr:col>
      <xdr:colOff>165100</xdr:colOff>
      <xdr:row>56</xdr:row>
      <xdr:rowOff>103015</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88500" y="960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119542</xdr:rowOff>
    </xdr:from>
    <xdr:ext cx="534377"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9372111" y="937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148471</xdr:rowOff>
    </xdr:from>
    <xdr:to>
      <xdr:col>45</xdr:col>
      <xdr:colOff>177800</xdr:colOff>
      <xdr:row>56</xdr:row>
      <xdr:rowOff>1176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7861300" y="8892421"/>
          <a:ext cx="889000" cy="709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97183</xdr:rowOff>
    </xdr:from>
    <xdr:to>
      <xdr:col>46</xdr:col>
      <xdr:colOff>38100</xdr:colOff>
      <xdr:row>56</xdr:row>
      <xdr:rowOff>27333</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699500" y="952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43860</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483111" y="930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148471</xdr:rowOff>
    </xdr:from>
    <xdr:to>
      <xdr:col>41</xdr:col>
      <xdr:colOff>50800</xdr:colOff>
      <xdr:row>55</xdr:row>
      <xdr:rowOff>141011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6972300" y="8892421"/>
          <a:ext cx="889000" cy="678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117491</xdr:rowOff>
    </xdr:from>
    <xdr:to>
      <xdr:col>41</xdr:col>
      <xdr:colOff>101600</xdr:colOff>
      <xdr:row>55</xdr:row>
      <xdr:rowOff>47641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810500" y="937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38768</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594111" y="946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12974</xdr:rowOff>
    </xdr:from>
    <xdr:to>
      <xdr:col>36</xdr:col>
      <xdr:colOff>165100</xdr:colOff>
      <xdr:row>55</xdr:row>
      <xdr:rowOff>114574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6921500" y="944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131101</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705111" y="921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79984</xdr:rowOff>
    </xdr:from>
    <xdr:to>
      <xdr:col>55</xdr:col>
      <xdr:colOff>50800</xdr:colOff>
      <xdr:row>58</xdr:row>
      <xdr:rowOff>10134</xdr:rowOff>
    </xdr:to>
    <xdr:sp macro="" textlink="">
      <xdr:nvSpPr>
        <xdr:cNvPr id="361" name="楕円 360">
          <a:extLst>
            <a:ext uri="{FF2B5EF4-FFF2-40B4-BE49-F238E27FC236}">
              <a16:creationId xmlns:a16="http://schemas.microsoft.com/office/drawing/2014/main" id="{00000000-0008-0000-0600-000069010000}"/>
            </a:ext>
          </a:extLst>
        </xdr:cNvPr>
        <xdr:cNvSpPr/>
      </xdr:nvSpPr>
      <xdr:spPr>
        <a:xfrm>
          <a:off x="10426700" y="985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58411</xdr:rowOff>
    </xdr:from>
    <xdr:ext cx="534377" cy="259045"/>
    <xdr:sp macro="" textlink="">
      <xdr:nvSpPr>
        <xdr:cNvPr id="362" name="普通建設事業費該当値テキスト">
          <a:extLst>
            <a:ext uri="{FF2B5EF4-FFF2-40B4-BE49-F238E27FC236}">
              <a16:creationId xmlns:a16="http://schemas.microsoft.com/office/drawing/2014/main" id="{00000000-0008-0000-0600-00006A010000}"/>
            </a:ext>
          </a:extLst>
        </xdr:cNvPr>
        <xdr:cNvSpPr txBox="1"/>
      </xdr:nvSpPr>
      <xdr:spPr>
        <a:xfrm>
          <a:off x="10528300" y="983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17500</xdr:rowOff>
    </xdr:from>
    <xdr:to>
      <xdr:col>50</xdr:col>
      <xdr:colOff>165100</xdr:colOff>
      <xdr:row>56</xdr:row>
      <xdr:rowOff>119100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88500" y="96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110227</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72111" y="971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121826</xdr:rowOff>
    </xdr:from>
    <xdr:to>
      <xdr:col>46</xdr:col>
      <xdr:colOff>38100</xdr:colOff>
      <xdr:row>56</xdr:row>
      <xdr:rowOff>51976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699500" y="955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43103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64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97671</xdr:rowOff>
    </xdr:from>
    <xdr:to>
      <xdr:col>41</xdr:col>
      <xdr:colOff>101600</xdr:colOff>
      <xdr:row>52</xdr:row>
      <xdr:rowOff>27821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810500" y="884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50</xdr:row>
      <xdr:rowOff>44348</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61795" y="861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90211</xdr:rowOff>
    </xdr:from>
    <xdr:to>
      <xdr:col>36</xdr:col>
      <xdr:colOff>165100</xdr:colOff>
      <xdr:row>56</xdr:row>
      <xdr:rowOff>20361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6921500" y="951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612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16885</xdr:rowOff>
    </xdr:from>
    <xdr:to>
      <xdr:col>54</xdr:col>
      <xdr:colOff>189865</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189835"/>
          <a:ext cx="1270" cy="139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135012</xdr:rowOff>
    </xdr:from>
    <xdr:ext cx="534377"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96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16885</xdr:rowOff>
    </xdr:from>
    <xdr:to>
      <xdr:col>55</xdr:col>
      <xdr:colOff>88900</xdr:colOff>
      <xdr:row>71</xdr:row>
      <xdr:rowOff>16885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189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154406</xdr:rowOff>
    </xdr:from>
    <xdr:to>
      <xdr:col>55</xdr:col>
      <xdr:colOff>0</xdr:colOff>
      <xdr:row>78</xdr:row>
      <xdr:rowOff>162483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013156"/>
          <a:ext cx="838200" cy="52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98138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75261</xdr:rowOff>
    </xdr:from>
    <xdr:to>
      <xdr:col>55</xdr:col>
      <xdr:colOff>50800</xdr:colOff>
      <xdr:row>78</xdr:row>
      <xdr:rowOff>5411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154406</xdr:rowOff>
    </xdr:from>
    <xdr:to>
      <xdr:col>50</xdr:col>
      <xdr:colOff>114300</xdr:colOff>
      <xdr:row>76</xdr:row>
      <xdr:rowOff>44355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013156"/>
          <a:ext cx="889000" cy="6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70059</xdr:rowOff>
    </xdr:from>
    <xdr:to>
      <xdr:col>50</xdr:col>
      <xdr:colOff>165100</xdr:colOff>
      <xdr:row>78</xdr:row>
      <xdr:rowOff>209</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71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162786</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36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44355</xdr:rowOff>
    </xdr:from>
    <xdr:to>
      <xdr:col>45</xdr:col>
      <xdr:colOff>177800</xdr:colOff>
      <xdr:row>78</xdr:row>
      <xdr:rowOff>28124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074555"/>
          <a:ext cx="889000" cy="3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163043</xdr:rowOff>
    </xdr:from>
    <xdr:to>
      <xdr:col>46</xdr:col>
      <xdr:colOff>38100</xdr:colOff>
      <xdr:row>77</xdr:row>
      <xdr:rowOff>93193</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3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84320</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8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69444</xdr:rowOff>
    </xdr:from>
    <xdr:to>
      <xdr:col>41</xdr:col>
      <xdr:colOff>50800</xdr:colOff>
      <xdr:row>78</xdr:row>
      <xdr:rowOff>28124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2585294"/>
          <a:ext cx="889000" cy="81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110198</xdr:rowOff>
    </xdr:from>
    <xdr:to>
      <xdr:col>41</xdr:col>
      <xdr:colOff>101600</xdr:colOff>
      <xdr:row>76</xdr:row>
      <xdr:rowOff>40348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296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56875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74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92386</xdr:rowOff>
    </xdr:from>
    <xdr:to>
      <xdr:col>36</xdr:col>
      <xdr:colOff>165100</xdr:colOff>
      <xdr:row>76</xdr:row>
      <xdr:rowOff>22535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29511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13664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04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111683</xdr:rowOff>
    </xdr:from>
    <xdr:to>
      <xdr:col>55</xdr:col>
      <xdr:colOff>50800</xdr:colOff>
      <xdr:row>79</xdr:row>
      <xdr:rowOff>41833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8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26610</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39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103607</xdr:rowOff>
    </xdr:from>
    <xdr:to>
      <xdr:col>50</xdr:col>
      <xdr:colOff>165100</xdr:colOff>
      <xdr:row>76</xdr:row>
      <xdr:rowOff>33756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29623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50284</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73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165005</xdr:rowOff>
    </xdr:from>
    <xdr:to>
      <xdr:col>46</xdr:col>
      <xdr:colOff>38100</xdr:colOff>
      <xdr:row>76</xdr:row>
      <xdr:rowOff>95155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02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111682</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79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148774</xdr:rowOff>
    </xdr:from>
    <xdr:to>
      <xdr:col>41</xdr:col>
      <xdr:colOff>101600</xdr:colOff>
      <xdr:row>78</xdr:row>
      <xdr:rowOff>78924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5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70051</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4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18644</xdr:rowOff>
    </xdr:from>
    <xdr:to>
      <xdr:col>36</xdr:col>
      <xdr:colOff>165100</xdr:colOff>
      <xdr:row>73</xdr:row>
      <xdr:rowOff>120244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53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136771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30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17900</xdr:rowOff>
    </xdr:from>
    <xdr:to>
      <xdr:col>54</xdr:col>
      <xdr:colOff>189865</xdr:colOff>
      <xdr:row>99</xdr:row>
      <xdr:rowOff>15788</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448400"/>
          <a:ext cx="1270" cy="1540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19615</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99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15788</xdr:rowOff>
    </xdr:from>
    <xdr:to>
      <xdr:col>55</xdr:col>
      <xdr:colOff>88900</xdr:colOff>
      <xdr:row>99</xdr:row>
      <xdr:rowOff>15788</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989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136027</xdr:rowOff>
    </xdr:from>
    <xdr:ext cx="599010"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23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17900</xdr:rowOff>
    </xdr:from>
    <xdr:to>
      <xdr:col>55</xdr:col>
      <xdr:colOff>88900</xdr:colOff>
      <xdr:row>90</xdr:row>
      <xdr:rowOff>17900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44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107184</xdr:rowOff>
    </xdr:from>
    <xdr:to>
      <xdr:col>55</xdr:col>
      <xdr:colOff>0</xdr:colOff>
      <xdr:row>97</xdr:row>
      <xdr:rowOff>117384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639300" y="16737834"/>
          <a:ext cx="838200" cy="1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108534</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3962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85657</xdr:rowOff>
    </xdr:from>
    <xdr:to>
      <xdr:col>55</xdr:col>
      <xdr:colOff>50800</xdr:colOff>
      <xdr:row>97</xdr:row>
      <xdr:rowOff>15807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54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136347</xdr:rowOff>
    </xdr:from>
    <xdr:to>
      <xdr:col>50</xdr:col>
      <xdr:colOff>114300</xdr:colOff>
      <xdr:row>97</xdr:row>
      <xdr:rowOff>107184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8750300" y="16595547"/>
          <a:ext cx="889000" cy="14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100874</xdr:rowOff>
    </xdr:from>
    <xdr:to>
      <xdr:col>50</xdr:col>
      <xdr:colOff>165100</xdr:colOff>
      <xdr:row>97</xdr:row>
      <xdr:rowOff>31024</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56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47551</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33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89</xdr:row>
      <xdr:rowOff>153036</xdr:rowOff>
    </xdr:from>
    <xdr:to>
      <xdr:col>45</xdr:col>
      <xdr:colOff>177800</xdr:colOff>
      <xdr:row>96</xdr:row>
      <xdr:rowOff>136347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5412086"/>
          <a:ext cx="889000" cy="118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47915</xdr:rowOff>
    </xdr:from>
    <xdr:to>
      <xdr:col>46</xdr:col>
      <xdr:colOff>38100</xdr:colOff>
      <xdr:row>96</xdr:row>
      <xdr:rowOff>149515</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50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166042</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28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89</xdr:row>
      <xdr:rowOff>153036</xdr:rowOff>
    </xdr:from>
    <xdr:to>
      <xdr:col>41</xdr:col>
      <xdr:colOff>50800</xdr:colOff>
      <xdr:row>98</xdr:row>
      <xdr:rowOff>31311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5412086"/>
          <a:ext cx="889000" cy="142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142959</xdr:rowOff>
    </xdr:from>
    <xdr:to>
      <xdr:col>41</xdr:col>
      <xdr:colOff>101600</xdr:colOff>
      <xdr:row>96</xdr:row>
      <xdr:rowOff>73109</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43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64236</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52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68272</xdr:rowOff>
    </xdr:from>
    <xdr:to>
      <xdr:col>36</xdr:col>
      <xdr:colOff>165100</xdr:colOff>
      <xdr:row>96</xdr:row>
      <xdr:rowOff>169872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527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14949</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30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66584</xdr:rowOff>
    </xdr:from>
    <xdr:to>
      <xdr:col>55</xdr:col>
      <xdr:colOff>50800</xdr:colOff>
      <xdr:row>97</xdr:row>
      <xdr:rowOff>168184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69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45011</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675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56384</xdr:rowOff>
    </xdr:from>
    <xdr:to>
      <xdr:col>50</xdr:col>
      <xdr:colOff>165100</xdr:colOff>
      <xdr:row>97</xdr:row>
      <xdr:rowOff>157984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68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149111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77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85547</xdr:rowOff>
    </xdr:from>
    <xdr:to>
      <xdr:col>46</xdr:col>
      <xdr:colOff>38100</xdr:colOff>
      <xdr:row>97</xdr:row>
      <xdr:rowOff>15697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54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6824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63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89</xdr:row>
      <xdr:rowOff>102236</xdr:rowOff>
    </xdr:from>
    <xdr:to>
      <xdr:col>41</xdr:col>
      <xdr:colOff>101600</xdr:colOff>
      <xdr:row>90</xdr:row>
      <xdr:rowOff>32386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536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88</xdr:row>
      <xdr:rowOff>48913</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61795" y="15136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151961</xdr:rowOff>
    </xdr:from>
    <xdr:to>
      <xdr:col>36</xdr:col>
      <xdr:colOff>165100</xdr:colOff>
      <xdr:row>98</xdr:row>
      <xdr:rowOff>82111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78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73238</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87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104191</xdr:rowOff>
    </xdr:from>
    <xdr:to>
      <xdr:col>85</xdr:col>
      <xdr:colOff>126364</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247691"/>
          <a:ext cx="1269" cy="153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50868</xdr:rowOff>
    </xdr:from>
    <xdr:ext cx="599010"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022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104191</xdr:rowOff>
    </xdr:from>
    <xdr:to>
      <xdr:col>86</xdr:col>
      <xdr:colOff>25400</xdr:colOff>
      <xdr:row>30</xdr:row>
      <xdr:rowOff>104191</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247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79099</xdr:rowOff>
    </xdr:from>
    <xdr:to>
      <xdr:col>85</xdr:col>
      <xdr:colOff>127000</xdr:colOff>
      <xdr:row>39</xdr:row>
      <xdr:rowOff>79197</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5481300" y="6765649"/>
          <a:ext cx="838200" cy="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12020</xdr:rowOff>
    </xdr:from>
    <xdr:ext cx="469744"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5271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160593</xdr:rowOff>
    </xdr:from>
    <xdr:to>
      <xdr:col>85</xdr:col>
      <xdr:colOff>177800</xdr:colOff>
      <xdr:row>39</xdr:row>
      <xdr:rowOff>90743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675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79197</xdr:rowOff>
    </xdr:from>
    <xdr:to>
      <xdr:col>81</xdr:col>
      <xdr:colOff>50800</xdr:colOff>
      <xdr:row>39</xdr:row>
      <xdr:rowOff>90388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4592300" y="6765747"/>
          <a:ext cx="889000" cy="1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171228</xdr:rowOff>
    </xdr:from>
    <xdr:to>
      <xdr:col>81</xdr:col>
      <xdr:colOff>101600</xdr:colOff>
      <xdr:row>39</xdr:row>
      <xdr:rowOff>101378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68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117906</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46428" y="646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90388</xdr:rowOff>
    </xdr:from>
    <xdr:to>
      <xdr:col>76</xdr:col>
      <xdr:colOff>114300</xdr:colOff>
      <xdr:row>39</xdr:row>
      <xdr:rowOff>95069</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3703300" y="6776938"/>
          <a:ext cx="889000" cy="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10000</xdr:rowOff>
    </xdr:from>
    <xdr:to>
      <xdr:col>76</xdr:col>
      <xdr:colOff>165100</xdr:colOff>
      <xdr:row>39</xdr:row>
      <xdr:rowOff>111600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69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128127</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57428" y="647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66853</xdr:rowOff>
    </xdr:from>
    <xdr:to>
      <xdr:col>71</xdr:col>
      <xdr:colOff>177800</xdr:colOff>
      <xdr:row>39</xdr:row>
      <xdr:rowOff>95069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814300" y="6753403"/>
          <a:ext cx="889000" cy="2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166591</xdr:rowOff>
    </xdr:from>
    <xdr:to>
      <xdr:col>72</xdr:col>
      <xdr:colOff>38100</xdr:colOff>
      <xdr:row>39</xdr:row>
      <xdr:rowOff>96741</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681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113268</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68428" y="6456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153464</xdr:rowOff>
    </xdr:from>
    <xdr:to>
      <xdr:col>67</xdr:col>
      <xdr:colOff>101600</xdr:colOff>
      <xdr:row>39</xdr:row>
      <xdr:rowOff>83614</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66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100140</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79428" y="644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28299</xdr:rowOff>
    </xdr:from>
    <xdr:to>
      <xdr:col>85</xdr:col>
      <xdr:colOff>177800</xdr:colOff>
      <xdr:row>39</xdr:row>
      <xdr:rowOff>129899</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71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139020</xdr:rowOff>
    </xdr:from>
    <xdr:ext cx="469744"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654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28397</xdr:rowOff>
    </xdr:from>
    <xdr:to>
      <xdr:col>81</xdr:col>
      <xdr:colOff>101600</xdr:colOff>
      <xdr:row>39</xdr:row>
      <xdr:rowOff>129997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71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121124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46428" y="680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39588</xdr:rowOff>
    </xdr:from>
    <xdr:to>
      <xdr:col>76</xdr:col>
      <xdr:colOff>165100</xdr:colOff>
      <xdr:row>39</xdr:row>
      <xdr:rowOff>141188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72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132315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3017" y="6818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44269</xdr:rowOff>
    </xdr:from>
    <xdr:to>
      <xdr:col>72</xdr:col>
      <xdr:colOff>38100</xdr:colOff>
      <xdr:row>39</xdr:row>
      <xdr:rowOff>145869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73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136996</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4017" y="6823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16053</xdr:rowOff>
    </xdr:from>
    <xdr:to>
      <xdr:col>67</xdr:col>
      <xdr:colOff>101600</xdr:colOff>
      <xdr:row>39</xdr:row>
      <xdr:rowOff>117653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70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108780</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79428" y="6795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00000000-0008-0000-0600-00003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00000000-0008-0000-0600-00003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00000000-0008-0000-0600-00003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00000000-0008-0000-0600-00004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127668</xdr:rowOff>
    </xdr:from>
    <xdr:to>
      <xdr:col>85</xdr:col>
      <xdr:colOff>126364</xdr:colOff>
      <xdr:row>78</xdr:row>
      <xdr:rowOff>118525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300618"/>
          <a:ext cx="1269" cy="1191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122352</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49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118525</xdr:rowOff>
    </xdr:from>
    <xdr:to>
      <xdr:col>86</xdr:col>
      <xdr:colOff>25400</xdr:colOff>
      <xdr:row>78</xdr:row>
      <xdr:rowOff>118525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491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74345</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07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127668</xdr:rowOff>
    </xdr:from>
    <xdr:to>
      <xdr:col>86</xdr:col>
      <xdr:colOff>25400</xdr:colOff>
      <xdr:row>71</xdr:row>
      <xdr:rowOff>127668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300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71943</xdr:rowOff>
    </xdr:from>
    <xdr:to>
      <xdr:col>85</xdr:col>
      <xdr:colOff>127000</xdr:colOff>
      <xdr:row>77</xdr:row>
      <xdr:rowOff>84858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5481300" y="13273593"/>
          <a:ext cx="838200" cy="1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128122</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2986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105245</xdr:rowOff>
    </xdr:from>
    <xdr:to>
      <xdr:col>85</xdr:col>
      <xdr:colOff>177800</xdr:colOff>
      <xdr:row>77</xdr:row>
      <xdr:rowOff>35395</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35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84858</xdr:rowOff>
    </xdr:from>
    <xdr:to>
      <xdr:col>81</xdr:col>
      <xdr:colOff>50800</xdr:colOff>
      <xdr:row>77</xdr:row>
      <xdr:rowOff>108641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3286508"/>
          <a:ext cx="889000" cy="2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74887</xdr:rowOff>
    </xdr:from>
    <xdr:to>
      <xdr:col>81</xdr:col>
      <xdr:colOff>101600</xdr:colOff>
      <xdr:row>77</xdr:row>
      <xdr:rowOff>5037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0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21564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88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108641</xdr:rowOff>
    </xdr:from>
    <xdr:to>
      <xdr:col>76</xdr:col>
      <xdr:colOff>114300</xdr:colOff>
      <xdr:row>77</xdr:row>
      <xdr:rowOff>133269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3310291"/>
          <a:ext cx="889000" cy="2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92162</xdr:rowOff>
    </xdr:from>
    <xdr:to>
      <xdr:col>76</xdr:col>
      <xdr:colOff>165100</xdr:colOff>
      <xdr:row>77</xdr:row>
      <xdr:rowOff>22312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2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38838</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89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133269</xdr:rowOff>
    </xdr:from>
    <xdr:to>
      <xdr:col>71</xdr:col>
      <xdr:colOff>177800</xdr:colOff>
      <xdr:row>77</xdr:row>
      <xdr:rowOff>144044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3334919"/>
          <a:ext cx="889000" cy="1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111051</xdr:rowOff>
    </xdr:from>
    <xdr:to>
      <xdr:col>72</xdr:col>
      <xdr:colOff>38100</xdr:colOff>
      <xdr:row>77</xdr:row>
      <xdr:rowOff>41201</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4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57728</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91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110106</xdr:rowOff>
    </xdr:from>
    <xdr:to>
      <xdr:col>67</xdr:col>
      <xdr:colOff>101600</xdr:colOff>
      <xdr:row>77</xdr:row>
      <xdr:rowOff>40256</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40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56783</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91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21143</xdr:rowOff>
    </xdr:from>
    <xdr:to>
      <xdr:col>85</xdr:col>
      <xdr:colOff>177800</xdr:colOff>
      <xdr:row>77</xdr:row>
      <xdr:rowOff>122743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22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171020</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20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34058</xdr:rowOff>
    </xdr:from>
    <xdr:to>
      <xdr:col>81</xdr:col>
      <xdr:colOff>101600</xdr:colOff>
      <xdr:row>77</xdr:row>
      <xdr:rowOff>135658</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23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126785</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32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57841</xdr:rowOff>
    </xdr:from>
    <xdr:to>
      <xdr:col>76</xdr:col>
      <xdr:colOff>165100</xdr:colOff>
      <xdr:row>77</xdr:row>
      <xdr:rowOff>159441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25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150568</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35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82469</xdr:rowOff>
    </xdr:from>
    <xdr:to>
      <xdr:col>72</xdr:col>
      <xdr:colOff>38100</xdr:colOff>
      <xdr:row>78</xdr:row>
      <xdr:rowOff>12619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28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3746</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376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93244</xdr:rowOff>
    </xdr:from>
    <xdr:to>
      <xdr:col>67</xdr:col>
      <xdr:colOff>101600</xdr:colOff>
      <xdr:row>78</xdr:row>
      <xdr:rowOff>23394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29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14521</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38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41292</xdr:rowOff>
    </xdr:from>
    <xdr:to>
      <xdr:col>85</xdr:col>
      <xdr:colOff>126364</xdr:colOff>
      <xdr:row>98</xdr:row>
      <xdr:rowOff>131959</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71792"/>
          <a:ext cx="1269" cy="1462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135786</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37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131959</xdr:rowOff>
    </xdr:from>
    <xdr:to>
      <xdr:col>86</xdr:col>
      <xdr:colOff>25400</xdr:colOff>
      <xdr:row>98</xdr:row>
      <xdr:rowOff>131959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34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159419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47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41292</xdr:rowOff>
    </xdr:from>
    <xdr:to>
      <xdr:col>86</xdr:col>
      <xdr:colOff>25400</xdr:colOff>
      <xdr:row>90</xdr:row>
      <xdr:rowOff>41292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71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11936</xdr:rowOff>
    </xdr:from>
    <xdr:to>
      <xdr:col>85</xdr:col>
      <xdr:colOff>127000</xdr:colOff>
      <xdr:row>96</xdr:row>
      <xdr:rowOff>109534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5481300" y="16471136"/>
          <a:ext cx="838200" cy="97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7700</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6383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29273</xdr:rowOff>
    </xdr:from>
    <xdr:to>
      <xdr:col>85</xdr:col>
      <xdr:colOff>177800</xdr:colOff>
      <xdr:row>97</xdr:row>
      <xdr:rowOff>130873</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659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11936</xdr:rowOff>
    </xdr:from>
    <xdr:to>
      <xdr:col>81</xdr:col>
      <xdr:colOff>50800</xdr:colOff>
      <xdr:row>96</xdr:row>
      <xdr:rowOff>96120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592300" y="16471136"/>
          <a:ext cx="889000" cy="8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76991</xdr:rowOff>
    </xdr:from>
    <xdr:to>
      <xdr:col>81</xdr:col>
      <xdr:colOff>101600</xdr:colOff>
      <xdr:row>98</xdr:row>
      <xdr:rowOff>7141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70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169718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800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96120</xdr:rowOff>
    </xdr:from>
    <xdr:to>
      <xdr:col>76</xdr:col>
      <xdr:colOff>114300</xdr:colOff>
      <xdr:row>97</xdr:row>
      <xdr:rowOff>111578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555320"/>
          <a:ext cx="889000" cy="18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47867</xdr:rowOff>
    </xdr:from>
    <xdr:to>
      <xdr:col>76</xdr:col>
      <xdr:colOff>165100</xdr:colOff>
      <xdr:row>97</xdr:row>
      <xdr:rowOff>149467</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678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140594</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77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111578</xdr:rowOff>
    </xdr:from>
    <xdr:to>
      <xdr:col>71</xdr:col>
      <xdr:colOff>177800</xdr:colOff>
      <xdr:row>97</xdr:row>
      <xdr:rowOff>148501</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742228"/>
          <a:ext cx="889000" cy="3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114498</xdr:rowOff>
    </xdr:from>
    <xdr:to>
      <xdr:col>72</xdr:col>
      <xdr:colOff>38100</xdr:colOff>
      <xdr:row>98</xdr:row>
      <xdr:rowOff>44648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745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35775</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83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149698</xdr:rowOff>
    </xdr:from>
    <xdr:to>
      <xdr:col>67</xdr:col>
      <xdr:colOff>101600</xdr:colOff>
      <xdr:row>98</xdr:row>
      <xdr:rowOff>79848</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80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70975</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87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58734</xdr:rowOff>
    </xdr:from>
    <xdr:to>
      <xdr:col>85</xdr:col>
      <xdr:colOff>177800</xdr:colOff>
      <xdr:row>96</xdr:row>
      <xdr:rowOff>160334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51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81611</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36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132586</xdr:rowOff>
    </xdr:from>
    <xdr:to>
      <xdr:col>81</xdr:col>
      <xdr:colOff>101600</xdr:colOff>
      <xdr:row>96</xdr:row>
      <xdr:rowOff>62736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42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79263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181795" y="16195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45320</xdr:rowOff>
    </xdr:from>
    <xdr:to>
      <xdr:col>76</xdr:col>
      <xdr:colOff>165100</xdr:colOff>
      <xdr:row>96</xdr:row>
      <xdr:rowOff>146920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5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163447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27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60778</xdr:rowOff>
    </xdr:from>
    <xdr:to>
      <xdr:col>72</xdr:col>
      <xdr:colOff>38100</xdr:colOff>
      <xdr:row>97</xdr:row>
      <xdr:rowOff>162378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69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7455</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46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97701</xdr:rowOff>
    </xdr:from>
    <xdr:to>
      <xdr:col>67</xdr:col>
      <xdr:colOff>101600</xdr:colOff>
      <xdr:row>98</xdr:row>
      <xdr:rowOff>27851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72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44378</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50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32555</xdr:rowOff>
    </xdr:from>
    <xdr:to>
      <xdr:col>116</xdr:col>
      <xdr:colOff>62864</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2159595" y="5347505"/>
          <a:ext cx="1269" cy="130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9" name="投資及び出資金最小値テキスト">
          <a:extLst>
            <a:ext uri="{FF2B5EF4-FFF2-40B4-BE49-F238E27FC236}">
              <a16:creationId xmlns:a16="http://schemas.microsoft.com/office/drawing/2014/main" id="{00000000-0008-0000-0600-0000D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150682</xdr:rowOff>
    </xdr:from>
    <xdr:ext cx="534377" cy="259045"/>
    <xdr:sp macro="" textlink="">
      <xdr:nvSpPr>
        <xdr:cNvPr id="731" name="投資及び出資金最大値テキスト">
          <a:extLst>
            <a:ext uri="{FF2B5EF4-FFF2-40B4-BE49-F238E27FC236}">
              <a16:creationId xmlns:a16="http://schemas.microsoft.com/office/drawing/2014/main" id="{00000000-0008-0000-0600-0000DB020000}"/>
            </a:ext>
          </a:extLst>
        </xdr:cNvPr>
        <xdr:cNvSpPr txBox="1"/>
      </xdr:nvSpPr>
      <xdr:spPr>
        <a:xfrm>
          <a:off x="22212300" y="512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32555</xdr:rowOff>
    </xdr:from>
    <xdr:to>
      <xdr:col>116</xdr:col>
      <xdr:colOff>152400</xdr:colOff>
      <xdr:row>31</xdr:row>
      <xdr:rowOff>32555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534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112999</xdr:rowOff>
    </xdr:from>
    <xdr:to>
      <xdr:col>116</xdr:col>
      <xdr:colOff>63500</xdr:colOff>
      <xdr:row>38</xdr:row>
      <xdr:rowOff>115697</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1323300" y="6628099"/>
          <a:ext cx="8382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31310</xdr:rowOff>
    </xdr:from>
    <xdr:ext cx="469744" cy="259045"/>
    <xdr:sp macro="" textlink="">
      <xdr:nvSpPr>
        <xdr:cNvPr id="734" name="投資及び出資金平均値テキスト">
          <a:extLst>
            <a:ext uri="{FF2B5EF4-FFF2-40B4-BE49-F238E27FC236}">
              <a16:creationId xmlns:a16="http://schemas.microsoft.com/office/drawing/2014/main" id="{00000000-0008-0000-0600-0000DE020000}"/>
            </a:ext>
          </a:extLst>
        </xdr:cNvPr>
        <xdr:cNvSpPr txBox="1"/>
      </xdr:nvSpPr>
      <xdr:spPr>
        <a:xfrm>
          <a:off x="22212300" y="63749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8433</xdr:rowOff>
    </xdr:from>
    <xdr:to>
      <xdr:col>116</xdr:col>
      <xdr:colOff>114300</xdr:colOff>
      <xdr:row>38</xdr:row>
      <xdr:rowOff>110033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2110700" y="65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112999</xdr:rowOff>
    </xdr:from>
    <xdr:to>
      <xdr:col>111</xdr:col>
      <xdr:colOff>177800</xdr:colOff>
      <xdr:row>38</xdr:row>
      <xdr:rowOff>117663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0434300" y="6628099"/>
          <a:ext cx="889000" cy="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33944</xdr:rowOff>
    </xdr:from>
    <xdr:to>
      <xdr:col>112</xdr:col>
      <xdr:colOff>38100</xdr:colOff>
      <xdr:row>38</xdr:row>
      <xdr:rowOff>135544</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1272500" y="654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152071</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088428" y="632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105318</xdr:rowOff>
    </xdr:from>
    <xdr:to>
      <xdr:col>107</xdr:col>
      <xdr:colOff>50800</xdr:colOff>
      <xdr:row>38</xdr:row>
      <xdr:rowOff>117663</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9545300" y="6620418"/>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45512</xdr:rowOff>
    </xdr:from>
    <xdr:to>
      <xdr:col>107</xdr:col>
      <xdr:colOff>101600</xdr:colOff>
      <xdr:row>38</xdr:row>
      <xdr:rowOff>147112</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0383500" y="656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163639</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199428" y="633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105318</xdr:rowOff>
    </xdr:from>
    <xdr:to>
      <xdr:col>102</xdr:col>
      <xdr:colOff>114300</xdr:colOff>
      <xdr:row>38</xdr:row>
      <xdr:rowOff>117457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18656300" y="6620418"/>
          <a:ext cx="889000" cy="1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48598</xdr:rowOff>
    </xdr:from>
    <xdr:to>
      <xdr:col>102</xdr:col>
      <xdr:colOff>165100</xdr:colOff>
      <xdr:row>38</xdr:row>
      <xdr:rowOff>150198</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494500" y="656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166725</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10428" y="6338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64829</xdr:rowOff>
    </xdr:from>
    <xdr:to>
      <xdr:col>98</xdr:col>
      <xdr:colOff>38100</xdr:colOff>
      <xdr:row>38</xdr:row>
      <xdr:rowOff>166429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605500" y="657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11506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21428" y="635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64897</xdr:rowOff>
    </xdr:from>
    <xdr:to>
      <xdr:col>116</xdr:col>
      <xdr:colOff>114300</xdr:colOff>
      <xdr:row>38</xdr:row>
      <xdr:rowOff>166497</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2110700" y="65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158310</xdr:rowOff>
    </xdr:from>
    <xdr:ext cx="469744" cy="259045"/>
    <xdr:sp macro="" textlink="">
      <xdr:nvSpPr>
        <xdr:cNvPr id="753" name="投資及び出資金該当値テキスト">
          <a:extLst>
            <a:ext uri="{FF2B5EF4-FFF2-40B4-BE49-F238E27FC236}">
              <a16:creationId xmlns:a16="http://schemas.microsoft.com/office/drawing/2014/main" id="{00000000-0008-0000-0600-0000F1020000}"/>
            </a:ext>
          </a:extLst>
        </xdr:cNvPr>
        <xdr:cNvSpPr txBox="1"/>
      </xdr:nvSpPr>
      <xdr:spPr>
        <a:xfrm>
          <a:off x="22212300" y="6501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62199</xdr:rowOff>
    </xdr:from>
    <xdr:to>
      <xdr:col>112</xdr:col>
      <xdr:colOff>38100</xdr:colOff>
      <xdr:row>38</xdr:row>
      <xdr:rowOff>163799</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1272500" y="657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154926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088428" y="6670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66863</xdr:rowOff>
    </xdr:from>
    <xdr:to>
      <xdr:col>107</xdr:col>
      <xdr:colOff>101600</xdr:colOff>
      <xdr:row>38</xdr:row>
      <xdr:rowOff>168463</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0383500" y="658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159590</xdr:rowOff>
    </xdr:from>
    <xdr:ext cx="378565"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5017" y="667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54518</xdr:rowOff>
    </xdr:from>
    <xdr:to>
      <xdr:col>102</xdr:col>
      <xdr:colOff>165100</xdr:colOff>
      <xdr:row>38</xdr:row>
      <xdr:rowOff>156118</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9494500" y="656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147245</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662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66657</xdr:rowOff>
    </xdr:from>
    <xdr:to>
      <xdr:col>98</xdr:col>
      <xdr:colOff>38100</xdr:colOff>
      <xdr:row>38</xdr:row>
      <xdr:rowOff>168257</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8605500" y="658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159384</xdr:rowOff>
    </xdr:from>
    <xdr:ext cx="378565"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7017" y="66744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16542</xdr:rowOff>
    </xdr:from>
    <xdr:to>
      <xdr:col>116</xdr:col>
      <xdr:colOff>62864</xdr:colOff>
      <xdr:row>58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760492"/>
          <a:ext cx="1269" cy="1209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134669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3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16542</xdr:rowOff>
    </xdr:from>
    <xdr:to>
      <xdr:col>116</xdr:col>
      <xdr:colOff>152400</xdr:colOff>
      <xdr:row>51</xdr:row>
      <xdr:rowOff>16542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76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1912</xdr:rowOff>
    </xdr:from>
    <xdr:to>
      <xdr:col>116</xdr:col>
      <xdr:colOff>63500</xdr:colOff>
      <xdr:row>57</xdr:row>
      <xdr:rowOff>4997</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9774562"/>
          <a:ext cx="8382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26408</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990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47981</xdr:rowOff>
    </xdr:from>
    <xdr:to>
      <xdr:col>116</xdr:col>
      <xdr:colOff>114300</xdr:colOff>
      <xdr:row>57</xdr:row>
      <xdr:rowOff>149581</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1912</xdr:rowOff>
    </xdr:from>
    <xdr:to>
      <xdr:col>111</xdr:col>
      <xdr:colOff>177800</xdr:colOff>
      <xdr:row>57</xdr:row>
      <xdr:rowOff>5855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9774562"/>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48209</xdr:rowOff>
    </xdr:from>
    <xdr:to>
      <xdr:col>112</xdr:col>
      <xdr:colOff>38100</xdr:colOff>
      <xdr:row>57</xdr:row>
      <xdr:rowOff>149809</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140936</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5855</xdr:rowOff>
    </xdr:from>
    <xdr:to>
      <xdr:col>107</xdr:col>
      <xdr:colOff>50800</xdr:colOff>
      <xdr:row>57</xdr:row>
      <xdr:rowOff>11970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9778505"/>
          <a:ext cx="8890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74726</xdr:rowOff>
    </xdr:from>
    <xdr:to>
      <xdr:col>107</xdr:col>
      <xdr:colOff>101600</xdr:colOff>
      <xdr:row>57</xdr:row>
      <xdr:rowOff>4876</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21403</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140215</xdr:rowOff>
    </xdr:from>
    <xdr:to>
      <xdr:col>102</xdr:col>
      <xdr:colOff>114300</xdr:colOff>
      <xdr:row>57</xdr:row>
      <xdr:rowOff>11970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9741415"/>
          <a:ext cx="889000" cy="4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112846</xdr:rowOff>
    </xdr:from>
    <xdr:to>
      <xdr:col>102</xdr:col>
      <xdr:colOff>165100</xdr:colOff>
      <xdr:row>57</xdr:row>
      <xdr:rowOff>42996</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59523</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47181</xdr:rowOff>
    </xdr:from>
    <xdr:to>
      <xdr:col>98</xdr:col>
      <xdr:colOff>38100</xdr:colOff>
      <xdr:row>57</xdr:row>
      <xdr:rowOff>148781</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8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139908</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912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125647</xdr:rowOff>
    </xdr:from>
    <xdr:to>
      <xdr:col>116</xdr:col>
      <xdr:colOff>114300</xdr:colOff>
      <xdr:row>57</xdr:row>
      <xdr:rowOff>55797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72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148524</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57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122562</xdr:rowOff>
    </xdr:from>
    <xdr:to>
      <xdr:col>112</xdr:col>
      <xdr:colOff>38100</xdr:colOff>
      <xdr:row>57</xdr:row>
      <xdr:rowOff>52712</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72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69239</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498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126505</xdr:rowOff>
    </xdr:from>
    <xdr:to>
      <xdr:col>107</xdr:col>
      <xdr:colOff>101600</xdr:colOff>
      <xdr:row>57</xdr:row>
      <xdr:rowOff>56655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72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47782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82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132620</xdr:rowOff>
    </xdr:from>
    <xdr:to>
      <xdr:col>102</xdr:col>
      <xdr:colOff>165100</xdr:colOff>
      <xdr:row>57</xdr:row>
      <xdr:rowOff>62770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7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53897</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82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89415</xdr:rowOff>
    </xdr:from>
    <xdr:to>
      <xdr:col>98</xdr:col>
      <xdr:colOff>38100</xdr:colOff>
      <xdr:row>57</xdr:row>
      <xdr:rowOff>19565</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69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36092</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46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160762</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28254</xdr:rowOff>
    </xdr:from>
    <xdr:to>
      <xdr:col>116</xdr:col>
      <xdr:colOff>62864</xdr:colOff>
      <xdr:row>78</xdr:row>
      <xdr:rowOff>80969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201204"/>
          <a:ext cx="1269" cy="1252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84796</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45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80969</xdr:rowOff>
    </xdr:from>
    <xdr:to>
      <xdr:col>116</xdr:col>
      <xdr:colOff>152400</xdr:colOff>
      <xdr:row>78</xdr:row>
      <xdr:rowOff>80969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454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146381</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976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28254</xdr:rowOff>
    </xdr:from>
    <xdr:to>
      <xdr:col>116</xdr:col>
      <xdr:colOff>152400</xdr:colOff>
      <xdr:row>71</xdr:row>
      <xdr:rowOff>28254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201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94503</xdr:rowOff>
    </xdr:from>
    <xdr:to>
      <xdr:col>116</xdr:col>
      <xdr:colOff>63500</xdr:colOff>
      <xdr:row>77</xdr:row>
      <xdr:rowOff>109231</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3296153"/>
          <a:ext cx="838200" cy="1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56560</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0867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33683</xdr:rowOff>
    </xdr:from>
    <xdr:to>
      <xdr:col>116</xdr:col>
      <xdr:colOff>114300</xdr:colOff>
      <xdr:row>77</xdr:row>
      <xdr:rowOff>135283</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23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109231</xdr:rowOff>
    </xdr:from>
    <xdr:to>
      <xdr:col>111</xdr:col>
      <xdr:colOff>177800</xdr:colOff>
      <xdr:row>77</xdr:row>
      <xdr:rowOff>113300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3310881"/>
          <a:ext cx="88900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39816</xdr:rowOff>
    </xdr:from>
    <xdr:to>
      <xdr:col>112</xdr:col>
      <xdr:colOff>38100</xdr:colOff>
      <xdr:row>77</xdr:row>
      <xdr:rowOff>141416</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241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157943</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301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113300</xdr:rowOff>
    </xdr:from>
    <xdr:to>
      <xdr:col>107</xdr:col>
      <xdr:colOff>50800</xdr:colOff>
      <xdr:row>77</xdr:row>
      <xdr:rowOff>129028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3314950"/>
          <a:ext cx="889000" cy="1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42396</xdr:rowOff>
    </xdr:from>
    <xdr:to>
      <xdr:col>107</xdr:col>
      <xdr:colOff>101600</xdr:colOff>
      <xdr:row>77</xdr:row>
      <xdr:rowOff>143996</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324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160523</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301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129028</xdr:rowOff>
    </xdr:from>
    <xdr:to>
      <xdr:col>102</xdr:col>
      <xdr:colOff>114300</xdr:colOff>
      <xdr:row>77</xdr:row>
      <xdr:rowOff>145278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3330678"/>
          <a:ext cx="889000" cy="1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41097</xdr:rowOff>
    </xdr:from>
    <xdr:to>
      <xdr:col>102</xdr:col>
      <xdr:colOff>165100</xdr:colOff>
      <xdr:row>77</xdr:row>
      <xdr:rowOff>142697</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24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159224</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01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163685</xdr:rowOff>
    </xdr:from>
    <xdr:to>
      <xdr:col>98</xdr:col>
      <xdr:colOff>38100</xdr:colOff>
      <xdr:row>77</xdr:row>
      <xdr:rowOff>93835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319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110362</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96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43703</xdr:rowOff>
    </xdr:from>
    <xdr:to>
      <xdr:col>116</xdr:col>
      <xdr:colOff>114300</xdr:colOff>
      <xdr:row>77</xdr:row>
      <xdr:rowOff>145303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24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22130</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322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58431</xdr:rowOff>
    </xdr:from>
    <xdr:to>
      <xdr:col>112</xdr:col>
      <xdr:colOff>38100</xdr:colOff>
      <xdr:row>77</xdr:row>
      <xdr:rowOff>160031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26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151158</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335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62500</xdr:rowOff>
    </xdr:from>
    <xdr:to>
      <xdr:col>107</xdr:col>
      <xdr:colOff>101600</xdr:colOff>
      <xdr:row>77</xdr:row>
      <xdr:rowOff>164100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26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155227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35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78228</xdr:rowOff>
    </xdr:from>
    <xdr:to>
      <xdr:col>102</xdr:col>
      <xdr:colOff>165100</xdr:colOff>
      <xdr:row>78</xdr:row>
      <xdr:rowOff>8378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27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170955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37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94478</xdr:rowOff>
    </xdr:from>
    <xdr:to>
      <xdr:col>98</xdr:col>
      <xdr:colOff>38100</xdr:colOff>
      <xdr:row>78</xdr:row>
      <xdr:rowOff>24628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329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15755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38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普通建設事業</a:t>
          </a:r>
          <a:r>
            <a:rPr kumimoji="1" lang="ja-JP" altLang="en-US" sz="1100">
              <a:solidFill>
                <a:sysClr val="windowText" lastClr="000000"/>
              </a:solidFill>
              <a:effectLst/>
              <a:latin typeface="+mn-lt"/>
              <a:ea typeface="+mn-ea"/>
              <a:cs typeface="+mn-cs"/>
            </a:rPr>
            <a:t>費</a:t>
          </a:r>
          <a:r>
            <a:rPr kumimoji="1" lang="ja-JP" altLang="ja-JP" sz="1100">
              <a:solidFill>
                <a:sysClr val="windowText" lastClr="000000"/>
              </a:solidFill>
              <a:effectLst/>
              <a:latin typeface="+mn-lt"/>
              <a:ea typeface="+mn-ea"/>
              <a:cs typeface="+mn-cs"/>
            </a:rPr>
            <a:t>においては、給食センター建設</a:t>
          </a:r>
          <a:r>
            <a:rPr kumimoji="1" lang="ja-JP" altLang="en-US" sz="1100">
              <a:solidFill>
                <a:sysClr val="windowText" lastClr="000000"/>
              </a:solidFill>
              <a:effectLst/>
              <a:latin typeface="+mn-lt"/>
              <a:ea typeface="+mn-ea"/>
              <a:cs typeface="+mn-cs"/>
            </a:rPr>
            <a:t>完成が主な要因となり</a:t>
          </a:r>
          <a:r>
            <a:rPr kumimoji="1" lang="ja-JP" altLang="ja-JP" sz="1100">
              <a:solidFill>
                <a:sysClr val="windowText" lastClr="000000"/>
              </a:solidFill>
              <a:effectLst/>
              <a:latin typeface="+mn-lt"/>
              <a:ea typeface="+mn-ea"/>
              <a:cs typeface="+mn-cs"/>
            </a:rPr>
            <a:t>減額となった。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物件費においては、共同調理場運営事業やふるさと納税事業</a:t>
          </a:r>
          <a:r>
            <a:rPr kumimoji="1" lang="ja-JP" altLang="en-US" sz="1100">
              <a:solidFill>
                <a:sysClr val="windowText" lastClr="000000"/>
              </a:solidFill>
              <a:effectLst/>
              <a:latin typeface="+mn-lt"/>
              <a:ea typeface="+mn-ea"/>
              <a:cs typeface="+mn-cs"/>
            </a:rPr>
            <a:t>の減少により減額となった。</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扶助費においては、物価高騰による住民税非課税及び均等割のみ課税世帯に対する給付金事業</a:t>
          </a:r>
          <a:r>
            <a:rPr kumimoji="1" lang="ja-JP" altLang="en-US" sz="1100">
              <a:solidFill>
                <a:sysClr val="windowText" lastClr="000000"/>
              </a:solidFill>
              <a:effectLst/>
              <a:latin typeface="+mn-lt"/>
              <a:ea typeface="+mn-ea"/>
              <a:cs typeface="+mn-cs"/>
            </a:rPr>
            <a:t>の皆増により増額</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積立金においては、</a:t>
          </a:r>
          <a:r>
            <a:rPr kumimoji="1" lang="ja-JP" altLang="en-US" sz="1100">
              <a:solidFill>
                <a:sysClr val="windowText" lastClr="000000"/>
              </a:solidFill>
              <a:effectLst/>
              <a:latin typeface="+mn-lt"/>
              <a:ea typeface="+mn-ea"/>
              <a:cs typeface="+mn-cs"/>
            </a:rPr>
            <a:t>公共施設等整備基金やふるさと振興基金の減額により減額となった</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今後も衛生センター建設事業等の大型の普通建設事業費等の増加が見込まれるため、引き続き支出抑制に努める。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17,238
17,110
120.40
10,462,104
10,079,611
343,794
4,766,695
6,998,181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82321</xdr:rowOff>
    </xdr:from>
    <xdr:to>
      <xdr:col>24</xdr:col>
      <xdr:colOff>62865</xdr:colOff>
      <xdr:row>39</xdr:row>
      <xdr:rowOff>47574</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97271"/>
          <a:ext cx="1270" cy="1336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51401</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3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47574</xdr:rowOff>
    </xdr:from>
    <xdr:to>
      <xdr:col>24</xdr:col>
      <xdr:colOff>152400</xdr:colOff>
      <xdr:row>39</xdr:row>
      <xdr:rowOff>47574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28998</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7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82321</xdr:rowOff>
    </xdr:from>
    <xdr:to>
      <xdr:col>24</xdr:col>
      <xdr:colOff>152400</xdr:colOff>
      <xdr:row>31</xdr:row>
      <xdr:rowOff>82321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9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88722</xdr:rowOff>
    </xdr:from>
    <xdr:to>
      <xdr:col>24</xdr:col>
      <xdr:colOff>63500</xdr:colOff>
      <xdr:row>38</xdr:row>
      <xdr:rowOff>8484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432372"/>
          <a:ext cx="838200" cy="9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48455</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049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25578</xdr:rowOff>
    </xdr:from>
    <xdr:to>
      <xdr:col>24</xdr:col>
      <xdr:colOff>114300</xdr:colOff>
      <xdr:row>36</xdr:row>
      <xdr:rowOff>127178</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19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129642</xdr:rowOff>
    </xdr:from>
    <xdr:to>
      <xdr:col>19</xdr:col>
      <xdr:colOff>177800</xdr:colOff>
      <xdr:row>38</xdr:row>
      <xdr:rowOff>8484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4732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66268</xdr:rowOff>
    </xdr:from>
    <xdr:to>
      <xdr:col>20</xdr:col>
      <xdr:colOff>38100</xdr:colOff>
      <xdr:row>36</xdr:row>
      <xdr:rowOff>167868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23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12945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13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97181</xdr:rowOff>
    </xdr:from>
    <xdr:to>
      <xdr:col>15</xdr:col>
      <xdr:colOff>50800</xdr:colOff>
      <xdr:row>37</xdr:row>
      <xdr:rowOff>129642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440831"/>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81813</xdr:rowOff>
    </xdr:from>
    <xdr:to>
      <xdr:col>15</xdr:col>
      <xdr:colOff>101600</xdr:colOff>
      <xdr:row>37</xdr:row>
      <xdr:rowOff>11963</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254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28490</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0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71577</xdr:rowOff>
    </xdr:from>
    <xdr:to>
      <xdr:col>10</xdr:col>
      <xdr:colOff>114300</xdr:colOff>
      <xdr:row>37</xdr:row>
      <xdr:rowOff>97181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415227"/>
          <a:ext cx="889000" cy="2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50724</xdr:rowOff>
    </xdr:from>
    <xdr:to>
      <xdr:col>10</xdr:col>
      <xdr:colOff>165100</xdr:colOff>
      <xdr:row>36</xdr:row>
      <xdr:rowOff>152324</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2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168851</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16891</xdr:rowOff>
    </xdr:from>
    <xdr:to>
      <xdr:col>6</xdr:col>
      <xdr:colOff>38100</xdr:colOff>
      <xdr:row>36</xdr:row>
      <xdr:rowOff>118491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89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135018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964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37922</xdr:rowOff>
    </xdr:from>
    <xdr:to>
      <xdr:col>24</xdr:col>
      <xdr:colOff>114300</xdr:colOff>
      <xdr:row>37</xdr:row>
      <xdr:rowOff>139522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3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16349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359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129134</xdr:rowOff>
    </xdr:from>
    <xdr:to>
      <xdr:col>20</xdr:col>
      <xdr:colOff>38100</xdr:colOff>
      <xdr:row>38</xdr:row>
      <xdr:rowOff>59283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4727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50411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565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78842</xdr:rowOff>
    </xdr:from>
    <xdr:to>
      <xdr:col>15</xdr:col>
      <xdr:colOff>101600</xdr:colOff>
      <xdr:row>38</xdr:row>
      <xdr:rowOff>8992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42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119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51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46381</xdr:rowOff>
    </xdr:from>
    <xdr:to>
      <xdr:col>10</xdr:col>
      <xdr:colOff>165100</xdr:colOff>
      <xdr:row>37</xdr:row>
      <xdr:rowOff>147981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39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139107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4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20777</xdr:rowOff>
    </xdr:from>
    <xdr:to>
      <xdr:col>6</xdr:col>
      <xdr:colOff>38100</xdr:colOff>
      <xdr:row>37</xdr:row>
      <xdr:rowOff>122377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36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113504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457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29718</xdr:rowOff>
    </xdr:from>
    <xdr:to>
      <xdr:col>24</xdr:col>
      <xdr:colOff>62865</xdr:colOff>
      <xdr:row>58</xdr:row>
      <xdr:rowOff>103859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73668"/>
          <a:ext cx="1270" cy="1274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107686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103859</xdr:rowOff>
    </xdr:from>
    <xdr:to>
      <xdr:col>24</xdr:col>
      <xdr:colOff>152400</xdr:colOff>
      <xdr:row>58</xdr:row>
      <xdr:rowOff>103859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4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147845</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4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441,178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29718</xdr:rowOff>
    </xdr:from>
    <xdr:to>
      <xdr:col>24</xdr:col>
      <xdr:colOff>152400</xdr:colOff>
      <xdr:row>51</xdr:row>
      <xdr:rowOff>29718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7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143504</xdr:rowOff>
    </xdr:from>
    <xdr:to>
      <xdr:col>24</xdr:col>
      <xdr:colOff>63500</xdr:colOff>
      <xdr:row>56</xdr:row>
      <xdr:rowOff>50895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573254"/>
          <a:ext cx="838200" cy="7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120767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219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142340</xdr:rowOff>
    </xdr:from>
    <xdr:to>
      <xdr:col>24</xdr:col>
      <xdr:colOff>114300</xdr:colOff>
      <xdr:row>57</xdr:row>
      <xdr:rowOff>72490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143504</xdr:rowOff>
    </xdr:from>
    <xdr:to>
      <xdr:col>19</xdr:col>
      <xdr:colOff>177800</xdr:colOff>
      <xdr:row>56</xdr:row>
      <xdr:rowOff>33665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573254"/>
          <a:ext cx="889000" cy="6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895</xdr:rowOff>
    </xdr:from>
    <xdr:to>
      <xdr:col>20</xdr:col>
      <xdr:colOff>38100</xdr:colOff>
      <xdr:row>57</xdr:row>
      <xdr:rowOff>102495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7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93622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66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45180</xdr:rowOff>
    </xdr:from>
    <xdr:to>
      <xdr:col>15</xdr:col>
      <xdr:colOff>50800</xdr:colOff>
      <xdr:row>56</xdr:row>
      <xdr:rowOff>33665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132030"/>
          <a:ext cx="889000" cy="50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164109</xdr:rowOff>
    </xdr:from>
    <xdr:to>
      <xdr:col>15</xdr:col>
      <xdr:colOff>101600</xdr:colOff>
      <xdr:row>57</xdr:row>
      <xdr:rowOff>94259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6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85386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858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45180</xdr:rowOff>
    </xdr:from>
    <xdr:to>
      <xdr:col>10</xdr:col>
      <xdr:colOff>114300</xdr:colOff>
      <xdr:row>57</xdr:row>
      <xdr:rowOff>64213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132030"/>
          <a:ext cx="889000" cy="70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24595</xdr:rowOff>
    </xdr:from>
    <xdr:to>
      <xdr:col>10</xdr:col>
      <xdr:colOff>165100</xdr:colOff>
      <xdr:row>55</xdr:row>
      <xdr:rowOff>126195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454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117322</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547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77444</xdr:rowOff>
    </xdr:from>
    <xdr:to>
      <xdr:col>6</xdr:col>
      <xdr:colOff>38100</xdr:colOff>
      <xdr:row>58</xdr:row>
      <xdr:rowOff>7594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5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170171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94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95</xdr:rowOff>
    </xdr:from>
    <xdr:to>
      <xdr:col>24</xdr:col>
      <xdr:colOff>114300</xdr:colOff>
      <xdr:row>56</xdr:row>
      <xdr:rowOff>101695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0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22972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52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92704</xdr:rowOff>
    </xdr:from>
    <xdr:to>
      <xdr:col>20</xdr:col>
      <xdr:colOff>38100</xdr:colOff>
      <xdr:row>56</xdr:row>
      <xdr:rowOff>22854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2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39381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297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154315</xdr:rowOff>
    </xdr:from>
    <xdr:to>
      <xdr:col>15</xdr:col>
      <xdr:colOff>101600</xdr:colOff>
      <xdr:row>56</xdr:row>
      <xdr:rowOff>84465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8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100992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35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165830</xdr:rowOff>
    </xdr:from>
    <xdr:to>
      <xdr:col>10</xdr:col>
      <xdr:colOff>165100</xdr:colOff>
      <xdr:row>53</xdr:row>
      <xdr:rowOff>95980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08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112507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8856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13413</xdr:rowOff>
    </xdr:from>
    <xdr:to>
      <xdr:col>6</xdr:col>
      <xdr:colOff>38100</xdr:colOff>
      <xdr:row>57</xdr:row>
      <xdr:rowOff>115013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8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131540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61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19217</xdr:rowOff>
    </xdr:from>
    <xdr:to>
      <xdr:col>24</xdr:col>
      <xdr:colOff>62865</xdr:colOff>
      <xdr:row>79</xdr:row>
      <xdr:rowOff>20655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20717"/>
          <a:ext cx="1270" cy="1544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24482</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69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20655</xdr:rowOff>
    </xdr:from>
    <xdr:to>
      <xdr:col>24</xdr:col>
      <xdr:colOff>152400</xdr:colOff>
      <xdr:row>79</xdr:row>
      <xdr:rowOff>20655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65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137344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795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269,068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19217</xdr:rowOff>
    </xdr:from>
    <xdr:to>
      <xdr:col>24</xdr:col>
      <xdr:colOff>152400</xdr:colOff>
      <xdr:row>70</xdr:row>
      <xdr:rowOff>19217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20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19206</xdr:rowOff>
    </xdr:from>
    <xdr:to>
      <xdr:col>24</xdr:col>
      <xdr:colOff>63500</xdr:colOff>
      <xdr:row>74</xdr:row>
      <xdr:rowOff>138884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706506"/>
          <a:ext cx="838200" cy="11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20061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788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41634</xdr:rowOff>
    </xdr:from>
    <xdr:to>
      <xdr:col>24</xdr:col>
      <xdr:colOff>114300</xdr:colOff>
      <xdr:row>75</xdr:row>
      <xdr:rowOff>143234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0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24105</xdr:rowOff>
    </xdr:from>
    <xdr:to>
      <xdr:col>19</xdr:col>
      <xdr:colOff>177800</xdr:colOff>
      <xdr:row>74</xdr:row>
      <xdr:rowOff>138884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2711405"/>
          <a:ext cx="889000" cy="11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18111</xdr:rowOff>
    </xdr:from>
    <xdr:to>
      <xdr:col>20</xdr:col>
      <xdr:colOff>38100</xdr:colOff>
      <xdr:row>76</xdr:row>
      <xdr:rowOff>119711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110838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141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24105</xdr:rowOff>
    </xdr:from>
    <xdr:to>
      <xdr:col>15</xdr:col>
      <xdr:colOff>50800</xdr:colOff>
      <xdr:row>76</xdr:row>
      <xdr:rowOff>84412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2711405"/>
          <a:ext cx="889000" cy="40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109409</xdr:rowOff>
    </xdr:from>
    <xdr:to>
      <xdr:col>15</xdr:col>
      <xdr:colOff>101600</xdr:colOff>
      <xdr:row>76</xdr:row>
      <xdr:rowOff>39559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6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30686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60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84412</xdr:rowOff>
    </xdr:from>
    <xdr:to>
      <xdr:col>10</xdr:col>
      <xdr:colOff>114300</xdr:colOff>
      <xdr:row>76</xdr:row>
      <xdr:rowOff>125157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14612"/>
          <a:ext cx="889000" cy="4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24523</xdr:rowOff>
    </xdr:from>
    <xdr:to>
      <xdr:col>10</xdr:col>
      <xdr:colOff>165100</xdr:colOff>
      <xdr:row>77</xdr:row>
      <xdr:rowOff>126123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2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117250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1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71079</xdr:rowOff>
    </xdr:from>
    <xdr:to>
      <xdr:col>6</xdr:col>
      <xdr:colOff>38100</xdr:colOff>
      <xdr:row>78</xdr:row>
      <xdr:rowOff>1229</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7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163806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6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139856</xdr:rowOff>
    </xdr:from>
    <xdr:to>
      <xdr:col>24</xdr:col>
      <xdr:colOff>114300</xdr:colOff>
      <xdr:row>74</xdr:row>
      <xdr:rowOff>70006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65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162733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07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88084</xdr:rowOff>
    </xdr:from>
    <xdr:to>
      <xdr:col>20</xdr:col>
      <xdr:colOff>38100</xdr:colOff>
      <xdr:row>75</xdr:row>
      <xdr:rowOff>18234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77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34761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55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144755</xdr:rowOff>
    </xdr:from>
    <xdr:to>
      <xdr:col>15</xdr:col>
      <xdr:colOff>101600</xdr:colOff>
      <xdr:row>74</xdr:row>
      <xdr:rowOff>74905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66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91432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435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33612</xdr:rowOff>
    </xdr:from>
    <xdr:to>
      <xdr:col>10</xdr:col>
      <xdr:colOff>165100</xdr:colOff>
      <xdr:row>76</xdr:row>
      <xdr:rowOff>135212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6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151738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3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74357</xdr:rowOff>
    </xdr:from>
    <xdr:to>
      <xdr:col>6</xdr:col>
      <xdr:colOff>38100</xdr:colOff>
      <xdr:row>77</xdr:row>
      <xdr:rowOff>4507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0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21034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879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146875</xdr:rowOff>
    </xdr:from>
    <xdr:to>
      <xdr:col>24</xdr:col>
      <xdr:colOff>62865</xdr:colOff>
      <xdr:row>99</xdr:row>
      <xdr:rowOff>89599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577375"/>
          <a:ext cx="1270" cy="1485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93426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6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89599</xdr:rowOff>
    </xdr:from>
    <xdr:to>
      <xdr:col>24</xdr:col>
      <xdr:colOff>152400</xdr:colOff>
      <xdr:row>99</xdr:row>
      <xdr:rowOff>89599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6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93552</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352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143,435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146875</xdr:rowOff>
    </xdr:from>
    <xdr:to>
      <xdr:col>24</xdr:col>
      <xdr:colOff>152400</xdr:colOff>
      <xdr:row>90</xdr:row>
      <xdr:rowOff>146875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57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146101</xdr:rowOff>
    </xdr:from>
    <xdr:to>
      <xdr:col>24</xdr:col>
      <xdr:colOff>63500</xdr:colOff>
      <xdr:row>98</xdr:row>
      <xdr:rowOff>10224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776751"/>
          <a:ext cx="838200" cy="3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8831</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68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157404</xdr:rowOff>
    </xdr:from>
    <xdr:to>
      <xdr:col>24</xdr:col>
      <xdr:colOff>114300</xdr:colOff>
      <xdr:row>97</xdr:row>
      <xdr:rowOff>87554</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10224</xdr:rowOff>
    </xdr:from>
    <xdr:to>
      <xdr:col>19</xdr:col>
      <xdr:colOff>177800</xdr:colOff>
      <xdr:row>98</xdr:row>
      <xdr:rowOff>63348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812324"/>
          <a:ext cx="889000" cy="5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140703</xdr:rowOff>
    </xdr:from>
    <xdr:to>
      <xdr:col>20</xdr:col>
      <xdr:colOff>38100</xdr:colOff>
      <xdr:row>97</xdr:row>
      <xdr:rowOff>70853</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59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87380</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37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63348</xdr:rowOff>
    </xdr:from>
    <xdr:to>
      <xdr:col>15</xdr:col>
      <xdr:colOff>50800</xdr:colOff>
      <xdr:row>98</xdr:row>
      <xdr:rowOff>121323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865448"/>
          <a:ext cx="889000" cy="5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131724</xdr:rowOff>
    </xdr:from>
    <xdr:to>
      <xdr:col>15</xdr:col>
      <xdr:colOff>101600</xdr:colOff>
      <xdr:row>97</xdr:row>
      <xdr:rowOff>61874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78401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6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121323</xdr:rowOff>
    </xdr:from>
    <xdr:to>
      <xdr:col>10</xdr:col>
      <xdr:colOff>114300</xdr:colOff>
      <xdr:row>98</xdr:row>
      <xdr:rowOff>155360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923423"/>
          <a:ext cx="889000" cy="3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63373</xdr:rowOff>
    </xdr:from>
    <xdr:to>
      <xdr:col>10</xdr:col>
      <xdr:colOff>165100</xdr:colOff>
      <xdr:row>97</xdr:row>
      <xdr:rowOff>164973</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10050</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6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104863</xdr:rowOff>
    </xdr:from>
    <xdr:to>
      <xdr:col>6</xdr:col>
      <xdr:colOff>38100</xdr:colOff>
      <xdr:row>98</xdr:row>
      <xdr:rowOff>35013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51540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95301</xdr:rowOff>
    </xdr:from>
    <xdr:to>
      <xdr:col>24</xdr:col>
      <xdr:colOff>114300</xdr:colOff>
      <xdr:row>98</xdr:row>
      <xdr:rowOff>25451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2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73728</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0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130874</xdr:rowOff>
    </xdr:from>
    <xdr:to>
      <xdr:col>20</xdr:col>
      <xdr:colOff>38100</xdr:colOff>
      <xdr:row>98</xdr:row>
      <xdr:rowOff>61024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6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52151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5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12548</xdr:rowOff>
    </xdr:from>
    <xdr:to>
      <xdr:col>15</xdr:col>
      <xdr:colOff>101600</xdr:colOff>
      <xdr:row>98</xdr:row>
      <xdr:rowOff>114148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1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105275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90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70523</xdr:rowOff>
    </xdr:from>
    <xdr:to>
      <xdr:col>10</xdr:col>
      <xdr:colOff>165100</xdr:colOff>
      <xdr:row>99</xdr:row>
      <xdr:rowOff>673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87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163250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96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104560</xdr:rowOff>
    </xdr:from>
    <xdr:to>
      <xdr:col>6</xdr:col>
      <xdr:colOff>38100</xdr:colOff>
      <xdr:row>99</xdr:row>
      <xdr:rowOff>34710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25837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99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142672</xdr:rowOff>
    </xdr:from>
    <xdr:to>
      <xdr:col>54</xdr:col>
      <xdr:colOff>189865</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457622"/>
          <a:ext cx="1270" cy="1197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89349</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23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142672</xdr:rowOff>
    </xdr:from>
    <xdr:to>
      <xdr:col>55</xdr:col>
      <xdr:colOff>88900</xdr:colOff>
      <xdr:row>31</xdr:row>
      <xdr:rowOff>142672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457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160012</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33221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137135</xdr:rowOff>
    </xdr:from>
    <xdr:to>
      <xdr:col>55</xdr:col>
      <xdr:colOff>50800</xdr:colOff>
      <xdr:row>38</xdr:row>
      <xdr:rowOff>67284</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4807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137592</xdr:rowOff>
    </xdr:from>
    <xdr:to>
      <xdr:col>50</xdr:col>
      <xdr:colOff>165100</xdr:colOff>
      <xdr:row>38</xdr:row>
      <xdr:rowOff>67742</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481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84269</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256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130734</xdr:rowOff>
    </xdr:from>
    <xdr:to>
      <xdr:col>46</xdr:col>
      <xdr:colOff>38100</xdr:colOff>
      <xdr:row>38</xdr:row>
      <xdr:rowOff>60884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7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77411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249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118618</xdr:rowOff>
    </xdr:from>
    <xdr:to>
      <xdr:col>41</xdr:col>
      <xdr:colOff>101600</xdr:colOff>
      <xdr:row>38</xdr:row>
      <xdr:rowOff>48768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65295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237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148565</xdr:rowOff>
    </xdr:from>
    <xdr:to>
      <xdr:col>36</xdr:col>
      <xdr:colOff>165100</xdr:colOff>
      <xdr:row>38</xdr:row>
      <xdr:rowOff>78715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49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95242</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267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145288</xdr:rowOff>
    </xdr:from>
    <xdr:to>
      <xdr:col>54</xdr:col>
      <xdr:colOff>189865</xdr:colOff>
      <xdr:row>59</xdr:row>
      <xdr:rowOff>30493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546338"/>
          <a:ext cx="1270" cy="159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34320</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30493</xdr:rowOff>
    </xdr:from>
    <xdr:to>
      <xdr:col>55</xdr:col>
      <xdr:colOff>88900</xdr:colOff>
      <xdr:row>59</xdr:row>
      <xdr:rowOff>30493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91965</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321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127,060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145288</xdr:rowOff>
    </xdr:from>
    <xdr:to>
      <xdr:col>55</xdr:col>
      <xdr:colOff>88900</xdr:colOff>
      <xdr:row>49</xdr:row>
      <xdr:rowOff>145288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546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49822</xdr:rowOff>
    </xdr:from>
    <xdr:to>
      <xdr:col>55</xdr:col>
      <xdr:colOff>0</xdr:colOff>
      <xdr:row>57</xdr:row>
      <xdr:rowOff>149072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22472"/>
          <a:ext cx="838200" cy="9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23753</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24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876</xdr:rowOff>
    </xdr:from>
    <xdr:to>
      <xdr:col>55</xdr:col>
      <xdr:colOff>50800</xdr:colOff>
      <xdr:row>57</xdr:row>
      <xdr:rowOff>102476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773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49822</xdr:rowOff>
    </xdr:from>
    <xdr:to>
      <xdr:col>50</xdr:col>
      <xdr:colOff>114300</xdr:colOff>
      <xdr:row>57</xdr:row>
      <xdr:rowOff>152692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822472"/>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35192</xdr:rowOff>
    </xdr:from>
    <xdr:to>
      <xdr:col>50</xdr:col>
      <xdr:colOff>165100</xdr:colOff>
      <xdr:row>57</xdr:row>
      <xdr:rowOff>136792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127919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0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152692</xdr:rowOff>
    </xdr:from>
    <xdr:to>
      <xdr:col>45</xdr:col>
      <xdr:colOff>177800</xdr:colOff>
      <xdr:row>57</xdr:row>
      <xdr:rowOff>152959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925342"/>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68135</xdr:rowOff>
    </xdr:from>
    <xdr:to>
      <xdr:col>46</xdr:col>
      <xdr:colOff>38100</xdr:colOff>
      <xdr:row>57</xdr:row>
      <xdr:rowOff>169735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14812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616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145212</xdr:rowOff>
    </xdr:from>
    <xdr:to>
      <xdr:col>41</xdr:col>
      <xdr:colOff>50800</xdr:colOff>
      <xdr:row>57</xdr:row>
      <xdr:rowOff>152959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746412"/>
          <a:ext cx="889000" cy="179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72860</xdr:rowOff>
    </xdr:from>
    <xdr:to>
      <xdr:col>41</xdr:col>
      <xdr:colOff>101600</xdr:colOff>
      <xdr:row>58</xdr:row>
      <xdr:rowOff>3010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4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19537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62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24105</xdr:rowOff>
    </xdr:from>
    <xdr:to>
      <xdr:col>36</xdr:col>
      <xdr:colOff>165100</xdr:colOff>
      <xdr:row>57</xdr:row>
      <xdr:rowOff>125705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79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116832</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88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98272</xdr:rowOff>
    </xdr:from>
    <xdr:to>
      <xdr:col>55</xdr:col>
      <xdr:colOff>50800</xdr:colOff>
      <xdr:row>58</xdr:row>
      <xdr:rowOff>28422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7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76699</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4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170472</xdr:rowOff>
    </xdr:from>
    <xdr:to>
      <xdr:col>50</xdr:col>
      <xdr:colOff>165100</xdr:colOff>
      <xdr:row>57</xdr:row>
      <xdr:rowOff>100622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77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117149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4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101892</xdr:rowOff>
    </xdr:from>
    <xdr:to>
      <xdr:col>46</xdr:col>
      <xdr:colOff>38100</xdr:colOff>
      <xdr:row>58</xdr:row>
      <xdr:rowOff>32042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7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23169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96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102159</xdr:rowOff>
    </xdr:from>
    <xdr:to>
      <xdr:col>41</xdr:col>
      <xdr:colOff>101600</xdr:colOff>
      <xdr:row>58</xdr:row>
      <xdr:rowOff>32309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7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23436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96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94412</xdr:rowOff>
    </xdr:from>
    <xdr:to>
      <xdr:col>36</xdr:col>
      <xdr:colOff>165100</xdr:colOff>
      <xdr:row>57</xdr:row>
      <xdr:rowOff>24562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69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41089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47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130728</xdr:rowOff>
    </xdr:from>
    <xdr:to>
      <xdr:col>54</xdr:col>
      <xdr:colOff>189865</xdr:colOff>
      <xdr:row>79</xdr:row>
      <xdr:rowOff>24124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1960778"/>
          <a:ext cx="1270" cy="1607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27951</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7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24124</xdr:rowOff>
    </xdr:from>
    <xdr:to>
      <xdr:col>55</xdr:col>
      <xdr:colOff>88900</xdr:colOff>
      <xdr:row>79</xdr:row>
      <xdr:rowOff>24124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68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77405</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73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85,471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130728</xdr:rowOff>
    </xdr:from>
    <xdr:to>
      <xdr:col>55</xdr:col>
      <xdr:colOff>88900</xdr:colOff>
      <xdr:row>69</xdr:row>
      <xdr:rowOff>130728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1960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103657</xdr:rowOff>
    </xdr:from>
    <xdr:to>
      <xdr:col>55</xdr:col>
      <xdr:colOff>0</xdr:colOff>
      <xdr:row>78</xdr:row>
      <xdr:rowOff>45402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305307"/>
          <a:ext cx="838200" cy="11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15860</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0460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164433</xdr:rowOff>
    </xdr:from>
    <xdr:to>
      <xdr:col>55</xdr:col>
      <xdr:colOff>50800</xdr:colOff>
      <xdr:row>77</xdr:row>
      <xdr:rowOff>94583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9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29039</xdr:rowOff>
    </xdr:from>
    <xdr:to>
      <xdr:col>50</xdr:col>
      <xdr:colOff>114300</xdr:colOff>
      <xdr:row>77</xdr:row>
      <xdr:rowOff>103657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30689"/>
          <a:ext cx="889000" cy="7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100788</xdr:rowOff>
    </xdr:from>
    <xdr:to>
      <xdr:col>50</xdr:col>
      <xdr:colOff>165100</xdr:colOff>
      <xdr:row>77</xdr:row>
      <xdr:rowOff>30938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13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47464</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90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125488</xdr:rowOff>
    </xdr:from>
    <xdr:to>
      <xdr:col>45</xdr:col>
      <xdr:colOff>177800</xdr:colOff>
      <xdr:row>77</xdr:row>
      <xdr:rowOff>29039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155688"/>
          <a:ext cx="889000" cy="7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137801</xdr:rowOff>
    </xdr:from>
    <xdr:to>
      <xdr:col>46</xdr:col>
      <xdr:colOff>38100</xdr:colOff>
      <xdr:row>77</xdr:row>
      <xdr:rowOff>67951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1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84479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94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125488</xdr:rowOff>
    </xdr:from>
    <xdr:to>
      <xdr:col>41</xdr:col>
      <xdr:colOff>50800</xdr:colOff>
      <xdr:row>78</xdr:row>
      <xdr:rowOff>100761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155688"/>
          <a:ext cx="889000" cy="31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71679</xdr:rowOff>
    </xdr:from>
    <xdr:to>
      <xdr:col>41</xdr:col>
      <xdr:colOff>101600</xdr:colOff>
      <xdr:row>77</xdr:row>
      <xdr:rowOff>1829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10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18356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7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57334</xdr:rowOff>
    </xdr:from>
    <xdr:to>
      <xdr:col>36</xdr:col>
      <xdr:colOff>165100</xdr:colOff>
      <xdr:row>77</xdr:row>
      <xdr:rowOff>158934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5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4011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3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166052</xdr:rowOff>
    </xdr:from>
    <xdr:to>
      <xdr:col>55</xdr:col>
      <xdr:colOff>50800</xdr:colOff>
      <xdr:row>78</xdr:row>
      <xdr:rowOff>96202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6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144479</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4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52857</xdr:rowOff>
    </xdr:from>
    <xdr:to>
      <xdr:col>50</xdr:col>
      <xdr:colOff>165100</xdr:colOff>
      <xdr:row>77</xdr:row>
      <xdr:rowOff>154457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5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145584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347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149689</xdr:rowOff>
    </xdr:from>
    <xdr:to>
      <xdr:col>46</xdr:col>
      <xdr:colOff>38100</xdr:colOff>
      <xdr:row>77</xdr:row>
      <xdr:rowOff>79839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7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70966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27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74688</xdr:rowOff>
    </xdr:from>
    <xdr:to>
      <xdr:col>41</xdr:col>
      <xdr:colOff>101600</xdr:colOff>
      <xdr:row>77</xdr:row>
      <xdr:rowOff>4838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0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167415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19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49961</xdr:rowOff>
    </xdr:from>
    <xdr:to>
      <xdr:col>36</xdr:col>
      <xdr:colOff>165100</xdr:colOff>
      <xdr:row>78</xdr:row>
      <xdr:rowOff>151561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2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142688</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134029</xdr:rowOff>
    </xdr:from>
    <xdr:to>
      <xdr:col>54</xdr:col>
      <xdr:colOff>189865</xdr:colOff>
      <xdr:row>98</xdr:row>
      <xdr:rowOff>16887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64529"/>
          <a:ext cx="1270" cy="1254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20714</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16887</xdr:rowOff>
    </xdr:from>
    <xdr:to>
      <xdr:col>55</xdr:col>
      <xdr:colOff>88900</xdr:colOff>
      <xdr:row>98</xdr:row>
      <xdr:rowOff>16887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18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80706</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3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134029</xdr:rowOff>
    </xdr:from>
    <xdr:to>
      <xdr:col>55</xdr:col>
      <xdr:colOff>88900</xdr:colOff>
      <xdr:row>90</xdr:row>
      <xdr:rowOff>134029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13894</xdr:rowOff>
    </xdr:from>
    <xdr:to>
      <xdr:col>55</xdr:col>
      <xdr:colOff>0</xdr:colOff>
      <xdr:row>98</xdr:row>
      <xdr:rowOff>29341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815994"/>
          <a:ext cx="838200" cy="1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90429</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06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67552</xdr:rowOff>
    </xdr:from>
    <xdr:to>
      <xdr:col>55</xdr:col>
      <xdr:colOff>50800</xdr:colOff>
      <xdr:row>95</xdr:row>
      <xdr:rowOff>169152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29341</xdr:rowOff>
    </xdr:from>
    <xdr:to>
      <xdr:col>50</xdr:col>
      <xdr:colOff>114300</xdr:colOff>
      <xdr:row>98</xdr:row>
      <xdr:rowOff>46388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831441"/>
          <a:ext cx="889000" cy="1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94614</xdr:rowOff>
    </xdr:from>
    <xdr:to>
      <xdr:col>50</xdr:col>
      <xdr:colOff>165100</xdr:colOff>
      <xdr:row>96</xdr:row>
      <xdr:rowOff>24764</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41291</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37657</xdr:rowOff>
    </xdr:from>
    <xdr:to>
      <xdr:col>45</xdr:col>
      <xdr:colOff>177800</xdr:colOff>
      <xdr:row>98</xdr:row>
      <xdr:rowOff>46388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839757"/>
          <a:ext cx="889000" cy="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81215</xdr:rowOff>
    </xdr:from>
    <xdr:to>
      <xdr:col>46</xdr:col>
      <xdr:colOff>38100</xdr:colOff>
      <xdr:row>96</xdr:row>
      <xdr:rowOff>11365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27892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37657</xdr:rowOff>
    </xdr:from>
    <xdr:to>
      <xdr:col>41</xdr:col>
      <xdr:colOff>50800</xdr:colOff>
      <xdr:row>98</xdr:row>
      <xdr:rowOff>61736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839757"/>
          <a:ext cx="889000" cy="2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65714</xdr:rowOff>
    </xdr:from>
    <xdr:to>
      <xdr:col>41</xdr:col>
      <xdr:colOff>101600</xdr:colOff>
      <xdr:row>95</xdr:row>
      <xdr:rowOff>167314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12391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83676</xdr:rowOff>
    </xdr:from>
    <xdr:to>
      <xdr:col>36</xdr:col>
      <xdr:colOff>165100</xdr:colOff>
      <xdr:row>96</xdr:row>
      <xdr:rowOff>13826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71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30353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4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134544</xdr:rowOff>
    </xdr:from>
    <xdr:to>
      <xdr:col>55</xdr:col>
      <xdr:colOff>50800</xdr:colOff>
      <xdr:row>98</xdr:row>
      <xdr:rowOff>64694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76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49471</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8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149991</xdr:rowOff>
    </xdr:from>
    <xdr:to>
      <xdr:col>50</xdr:col>
      <xdr:colOff>165100</xdr:colOff>
      <xdr:row>98</xdr:row>
      <xdr:rowOff>80141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78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71268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167038</xdr:rowOff>
    </xdr:from>
    <xdr:to>
      <xdr:col>46</xdr:col>
      <xdr:colOff>38100</xdr:colOff>
      <xdr:row>98</xdr:row>
      <xdr:rowOff>97188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79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88315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89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158307</xdr:rowOff>
    </xdr:from>
    <xdr:to>
      <xdr:col>41</xdr:col>
      <xdr:colOff>101600</xdr:colOff>
      <xdr:row>98</xdr:row>
      <xdr:rowOff>88457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78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79584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88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10936</xdr:rowOff>
    </xdr:from>
    <xdr:to>
      <xdr:col>36</xdr:col>
      <xdr:colOff>165100</xdr:colOff>
      <xdr:row>98</xdr:row>
      <xdr:rowOff>112536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81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103663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90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34968</xdr:rowOff>
    </xdr:from>
    <xdr:to>
      <xdr:col>85</xdr:col>
      <xdr:colOff>126364</xdr:colOff>
      <xdr:row>39</xdr:row>
      <xdr:rowOff>65111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178468"/>
          <a:ext cx="1269" cy="1573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68938</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5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65111</xdr:rowOff>
    </xdr:from>
    <xdr:to>
      <xdr:col>86</xdr:col>
      <xdr:colOff>25400</xdr:colOff>
      <xdr:row>39</xdr:row>
      <xdr:rowOff>65111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75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153095</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495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34968</xdr:rowOff>
    </xdr:from>
    <xdr:to>
      <xdr:col>86</xdr:col>
      <xdr:colOff>25400</xdr:colOff>
      <xdr:row>30</xdr:row>
      <xdr:rowOff>34968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178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147832</xdr:rowOff>
    </xdr:from>
    <xdr:to>
      <xdr:col>85</xdr:col>
      <xdr:colOff>127000</xdr:colOff>
      <xdr:row>38</xdr:row>
      <xdr:rowOff>34413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491482"/>
          <a:ext cx="838200" cy="5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126473</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127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103596</xdr:rowOff>
    </xdr:from>
    <xdr:to>
      <xdr:col>85</xdr:col>
      <xdr:colOff>177800</xdr:colOff>
      <xdr:row>37</xdr:row>
      <xdr:rowOff>33746</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27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92249</xdr:rowOff>
    </xdr:from>
    <xdr:to>
      <xdr:col>81</xdr:col>
      <xdr:colOff>50800</xdr:colOff>
      <xdr:row>38</xdr:row>
      <xdr:rowOff>34413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4592300" y="6435899"/>
          <a:ext cx="889000" cy="11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146213</xdr:rowOff>
    </xdr:from>
    <xdr:to>
      <xdr:col>81</xdr:col>
      <xdr:colOff>101600</xdr:colOff>
      <xdr:row>37</xdr:row>
      <xdr:rowOff>76363</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18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92890</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09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92249</xdr:rowOff>
    </xdr:from>
    <xdr:to>
      <xdr:col>76</xdr:col>
      <xdr:colOff>114300</xdr:colOff>
      <xdr:row>37</xdr:row>
      <xdr:rowOff>102177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435899"/>
          <a:ext cx="889000" cy="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80997</xdr:rowOff>
    </xdr:from>
    <xdr:to>
      <xdr:col>76</xdr:col>
      <xdr:colOff>165100</xdr:colOff>
      <xdr:row>37</xdr:row>
      <xdr:rowOff>11147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25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27674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02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102177</xdr:rowOff>
    </xdr:from>
    <xdr:to>
      <xdr:col>71</xdr:col>
      <xdr:colOff>177800</xdr:colOff>
      <xdr:row>38</xdr:row>
      <xdr:rowOff>22689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445827"/>
          <a:ext cx="889000" cy="9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171229</xdr:rowOff>
    </xdr:from>
    <xdr:to>
      <xdr:col>72</xdr:col>
      <xdr:colOff>38100</xdr:colOff>
      <xdr:row>36</xdr:row>
      <xdr:rowOff>101379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17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117906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594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72767</xdr:rowOff>
    </xdr:from>
    <xdr:to>
      <xdr:col>67</xdr:col>
      <xdr:colOff>101600</xdr:colOff>
      <xdr:row>37</xdr:row>
      <xdr:rowOff>2917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24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19444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02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97032</xdr:rowOff>
    </xdr:from>
    <xdr:to>
      <xdr:col>85</xdr:col>
      <xdr:colOff>177800</xdr:colOff>
      <xdr:row>38</xdr:row>
      <xdr:rowOff>27181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4406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75459</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41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155063</xdr:rowOff>
    </xdr:from>
    <xdr:to>
      <xdr:col>81</xdr:col>
      <xdr:colOff>101600</xdr:colOff>
      <xdr:row>38</xdr:row>
      <xdr:rowOff>85213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49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76340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59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41449</xdr:rowOff>
    </xdr:from>
    <xdr:to>
      <xdr:col>76</xdr:col>
      <xdr:colOff>165100</xdr:colOff>
      <xdr:row>37</xdr:row>
      <xdr:rowOff>143049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38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134176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47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51377</xdr:rowOff>
    </xdr:from>
    <xdr:to>
      <xdr:col>72</xdr:col>
      <xdr:colOff>38100</xdr:colOff>
      <xdr:row>37</xdr:row>
      <xdr:rowOff>152977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39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144104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48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143339</xdr:rowOff>
    </xdr:from>
    <xdr:to>
      <xdr:col>67</xdr:col>
      <xdr:colOff>101600</xdr:colOff>
      <xdr:row>38</xdr:row>
      <xdr:rowOff>73489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48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64616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57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152095</xdr:rowOff>
    </xdr:from>
    <xdr:to>
      <xdr:col>85</xdr:col>
      <xdr:colOff>126364</xdr:colOff>
      <xdr:row>59</xdr:row>
      <xdr:rowOff>8217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724595"/>
          <a:ext cx="1269" cy="1399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12044</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12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8217</xdr:rowOff>
    </xdr:from>
    <xdr:to>
      <xdr:col>86</xdr:col>
      <xdr:colOff>25400</xdr:colOff>
      <xdr:row>59</xdr:row>
      <xdr:rowOff>8217</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123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98772</xdr:rowOff>
    </xdr:from>
    <xdr:ext cx="599010"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99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143,024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152095</xdr:rowOff>
    </xdr:from>
    <xdr:to>
      <xdr:col>86</xdr:col>
      <xdr:colOff>25400</xdr:colOff>
      <xdr:row>50</xdr:row>
      <xdr:rowOff>152095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724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146926</xdr:rowOff>
    </xdr:from>
    <xdr:to>
      <xdr:col>85</xdr:col>
      <xdr:colOff>127000</xdr:colOff>
      <xdr:row>58</xdr:row>
      <xdr:rowOff>101308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576676"/>
          <a:ext cx="838200" cy="46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106456</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362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83579</xdr:rowOff>
    </xdr:from>
    <xdr:to>
      <xdr:col>85</xdr:col>
      <xdr:colOff>177800</xdr:colOff>
      <xdr:row>57</xdr:row>
      <xdr:rowOff>13729</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684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146926</xdr:rowOff>
    </xdr:from>
    <xdr:to>
      <xdr:col>81</xdr:col>
      <xdr:colOff>50800</xdr:colOff>
      <xdr:row>57</xdr:row>
      <xdr:rowOff>31521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576676"/>
          <a:ext cx="889000" cy="22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79528</xdr:rowOff>
    </xdr:from>
    <xdr:to>
      <xdr:col>81</xdr:col>
      <xdr:colOff>101600</xdr:colOff>
      <xdr:row>57</xdr:row>
      <xdr:rowOff>9678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80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805</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7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31521</xdr:rowOff>
    </xdr:from>
    <xdr:to>
      <xdr:col>76</xdr:col>
      <xdr:colOff>114300</xdr:colOff>
      <xdr:row>58</xdr:row>
      <xdr:rowOff>60046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804171"/>
          <a:ext cx="889000" cy="199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73901</xdr:rowOff>
    </xdr:from>
    <xdr:to>
      <xdr:col>76</xdr:col>
      <xdr:colOff>165100</xdr:colOff>
      <xdr:row>57</xdr:row>
      <xdr:rowOff>4051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7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20578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60046</xdr:rowOff>
    </xdr:from>
    <xdr:to>
      <xdr:col>71</xdr:col>
      <xdr:colOff>177800</xdr:colOff>
      <xdr:row>58</xdr:row>
      <xdr:rowOff>77724</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10004146"/>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162585</xdr:rowOff>
    </xdr:from>
    <xdr:to>
      <xdr:col>72</xdr:col>
      <xdr:colOff>38100</xdr:colOff>
      <xdr:row>56</xdr:row>
      <xdr:rowOff>92735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59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109262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36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92151</xdr:rowOff>
    </xdr:from>
    <xdr:to>
      <xdr:col>67</xdr:col>
      <xdr:colOff>101600</xdr:colOff>
      <xdr:row>57</xdr:row>
      <xdr:rowOff>22301</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9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38828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6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50508</xdr:rowOff>
    </xdr:from>
    <xdr:to>
      <xdr:col>85</xdr:col>
      <xdr:colOff>177800</xdr:colOff>
      <xdr:row>58</xdr:row>
      <xdr:rowOff>152108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99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136885</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90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96126</xdr:rowOff>
    </xdr:from>
    <xdr:to>
      <xdr:col>81</xdr:col>
      <xdr:colOff>101600</xdr:colOff>
      <xdr:row>56</xdr:row>
      <xdr:rowOff>26276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52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42803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30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152171</xdr:rowOff>
    </xdr:from>
    <xdr:to>
      <xdr:col>76</xdr:col>
      <xdr:colOff>165100</xdr:colOff>
      <xdr:row>57</xdr:row>
      <xdr:rowOff>82321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5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73448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84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9246</xdr:rowOff>
    </xdr:from>
    <xdr:to>
      <xdr:col>72</xdr:col>
      <xdr:colOff>38100</xdr:colOff>
      <xdr:row>58</xdr:row>
      <xdr:rowOff>110846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95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101973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1004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26924</xdr:rowOff>
    </xdr:from>
    <xdr:to>
      <xdr:col>67</xdr:col>
      <xdr:colOff>101600</xdr:colOff>
      <xdr:row>58</xdr:row>
      <xdr:rowOff>128524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97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119651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1006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104191</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05691"/>
          <a:ext cx="1269" cy="1537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50868</xdr:rowOff>
    </xdr:from>
    <xdr:ext cx="599010"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880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104191</xdr:rowOff>
    </xdr:from>
    <xdr:to>
      <xdr:col>86</xdr:col>
      <xdr:colOff>25400</xdr:colOff>
      <xdr:row>70</xdr:row>
      <xdr:rowOff>104191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05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79099</xdr:rowOff>
    </xdr:from>
    <xdr:to>
      <xdr:col>85</xdr:col>
      <xdr:colOff>127000</xdr:colOff>
      <xdr:row>79</xdr:row>
      <xdr:rowOff>79197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623649"/>
          <a:ext cx="838200" cy="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12009</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851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160582</xdr:rowOff>
    </xdr:from>
    <xdr:to>
      <xdr:col>85</xdr:col>
      <xdr:colOff>177800</xdr:colOff>
      <xdr:row>79</xdr:row>
      <xdr:rowOff>90732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5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79197</xdr:rowOff>
    </xdr:from>
    <xdr:to>
      <xdr:col>81</xdr:col>
      <xdr:colOff>50800</xdr:colOff>
      <xdr:row>79</xdr:row>
      <xdr:rowOff>90388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623747"/>
          <a:ext cx="889000" cy="1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171228</xdr:rowOff>
    </xdr:from>
    <xdr:to>
      <xdr:col>81</xdr:col>
      <xdr:colOff>101600</xdr:colOff>
      <xdr:row>79</xdr:row>
      <xdr:rowOff>101378</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54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117905</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31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90388</xdr:rowOff>
    </xdr:from>
    <xdr:to>
      <xdr:col>76</xdr:col>
      <xdr:colOff>114300</xdr:colOff>
      <xdr:row>79</xdr:row>
      <xdr:rowOff>95069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634938"/>
          <a:ext cx="889000" cy="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10001</xdr:rowOff>
    </xdr:from>
    <xdr:to>
      <xdr:col>76</xdr:col>
      <xdr:colOff>165100</xdr:colOff>
      <xdr:row>79</xdr:row>
      <xdr:rowOff>111601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5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128128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32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66853</xdr:rowOff>
    </xdr:from>
    <xdr:to>
      <xdr:col>71</xdr:col>
      <xdr:colOff>177800</xdr:colOff>
      <xdr:row>79</xdr:row>
      <xdr:rowOff>95069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11403"/>
          <a:ext cx="889000" cy="2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166581</xdr:rowOff>
    </xdr:from>
    <xdr:to>
      <xdr:col>72</xdr:col>
      <xdr:colOff>38100</xdr:colOff>
      <xdr:row>79</xdr:row>
      <xdr:rowOff>96731</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53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113258</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314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153464</xdr:rowOff>
    </xdr:from>
    <xdr:to>
      <xdr:col>67</xdr:col>
      <xdr:colOff>101600</xdr:colOff>
      <xdr:row>79</xdr:row>
      <xdr:rowOff>83614</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52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100141</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30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28299</xdr:rowOff>
    </xdr:from>
    <xdr:to>
      <xdr:col>85</xdr:col>
      <xdr:colOff>177800</xdr:colOff>
      <xdr:row>79</xdr:row>
      <xdr:rowOff>129899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7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139009</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1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28397</xdr:rowOff>
    </xdr:from>
    <xdr:to>
      <xdr:col>81</xdr:col>
      <xdr:colOff>101600</xdr:colOff>
      <xdr:row>79</xdr:row>
      <xdr:rowOff>129997</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7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121124</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665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39588</xdr:rowOff>
    </xdr:from>
    <xdr:to>
      <xdr:col>76</xdr:col>
      <xdr:colOff>165100</xdr:colOff>
      <xdr:row>79</xdr:row>
      <xdr:rowOff>141188</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8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132315</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676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44269</xdr:rowOff>
    </xdr:from>
    <xdr:to>
      <xdr:col>72</xdr:col>
      <xdr:colOff>38100</xdr:colOff>
      <xdr:row>79</xdr:row>
      <xdr:rowOff>145869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8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136996</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17" y="1368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16053</xdr:rowOff>
    </xdr:from>
    <xdr:to>
      <xdr:col>67</xdr:col>
      <xdr:colOff>101600</xdr:colOff>
      <xdr:row>79</xdr:row>
      <xdr:rowOff>117653</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6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108780</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65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127668</xdr:rowOff>
    </xdr:from>
    <xdr:to>
      <xdr:col>85</xdr:col>
      <xdr:colOff>126364</xdr:colOff>
      <xdr:row>98</xdr:row>
      <xdr:rowOff>118525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729618"/>
          <a:ext cx="1269" cy="1191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122352</xdr:rowOff>
    </xdr:from>
    <xdr:ext cx="534377"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92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118525</xdr:rowOff>
    </xdr:from>
    <xdr:to>
      <xdr:col>86</xdr:col>
      <xdr:colOff>25400</xdr:colOff>
      <xdr:row>98</xdr:row>
      <xdr:rowOff>118525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920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74345</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504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169,079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127668</xdr:rowOff>
    </xdr:from>
    <xdr:to>
      <xdr:col>86</xdr:col>
      <xdr:colOff>25400</xdr:colOff>
      <xdr:row>91</xdr:row>
      <xdr:rowOff>127668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729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71943</xdr:rowOff>
    </xdr:from>
    <xdr:to>
      <xdr:col>85</xdr:col>
      <xdr:colOff>127000</xdr:colOff>
      <xdr:row>97</xdr:row>
      <xdr:rowOff>84858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702593"/>
          <a:ext cx="838200" cy="1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128122</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415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105245</xdr:rowOff>
    </xdr:from>
    <xdr:to>
      <xdr:col>85</xdr:col>
      <xdr:colOff>177800</xdr:colOff>
      <xdr:row>97</xdr:row>
      <xdr:rowOff>35395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56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84858</xdr:rowOff>
    </xdr:from>
    <xdr:to>
      <xdr:col>81</xdr:col>
      <xdr:colOff>50800</xdr:colOff>
      <xdr:row>97</xdr:row>
      <xdr:rowOff>108641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715508"/>
          <a:ext cx="889000" cy="2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74887</xdr:rowOff>
    </xdr:from>
    <xdr:to>
      <xdr:col>81</xdr:col>
      <xdr:colOff>101600</xdr:colOff>
      <xdr:row>97</xdr:row>
      <xdr:rowOff>5037</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53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21564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309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108641</xdr:rowOff>
    </xdr:from>
    <xdr:to>
      <xdr:col>76</xdr:col>
      <xdr:colOff>114300</xdr:colOff>
      <xdr:row>97</xdr:row>
      <xdr:rowOff>133269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739291"/>
          <a:ext cx="889000" cy="2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92100</xdr:rowOff>
    </xdr:from>
    <xdr:to>
      <xdr:col>76</xdr:col>
      <xdr:colOff>165100</xdr:colOff>
      <xdr:row>97</xdr:row>
      <xdr:rowOff>22250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5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38777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32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133269</xdr:rowOff>
    </xdr:from>
    <xdr:to>
      <xdr:col>71</xdr:col>
      <xdr:colOff>177800</xdr:colOff>
      <xdr:row>97</xdr:row>
      <xdr:rowOff>144044</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763919"/>
          <a:ext cx="889000" cy="1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111044</xdr:rowOff>
    </xdr:from>
    <xdr:to>
      <xdr:col>72</xdr:col>
      <xdr:colOff>38100</xdr:colOff>
      <xdr:row>97</xdr:row>
      <xdr:rowOff>41194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57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57721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34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110099</xdr:rowOff>
    </xdr:from>
    <xdr:to>
      <xdr:col>67</xdr:col>
      <xdr:colOff>101600</xdr:colOff>
      <xdr:row>97</xdr:row>
      <xdr:rowOff>40249</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569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56776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34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21143</xdr:rowOff>
    </xdr:from>
    <xdr:to>
      <xdr:col>85</xdr:col>
      <xdr:colOff>177800</xdr:colOff>
      <xdr:row>97</xdr:row>
      <xdr:rowOff>122743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65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171020</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63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34058</xdr:rowOff>
    </xdr:from>
    <xdr:to>
      <xdr:col>81</xdr:col>
      <xdr:colOff>101600</xdr:colOff>
      <xdr:row>97</xdr:row>
      <xdr:rowOff>135658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66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126785</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75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57841</xdr:rowOff>
    </xdr:from>
    <xdr:to>
      <xdr:col>76</xdr:col>
      <xdr:colOff>165100</xdr:colOff>
      <xdr:row>97</xdr:row>
      <xdr:rowOff>159441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68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150568</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78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82469</xdr:rowOff>
    </xdr:from>
    <xdr:to>
      <xdr:col>72</xdr:col>
      <xdr:colOff>38100</xdr:colOff>
      <xdr:row>98</xdr:row>
      <xdr:rowOff>12619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71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3746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80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93244</xdr:rowOff>
    </xdr:from>
    <xdr:to>
      <xdr:col>67</xdr:col>
      <xdr:colOff>101600</xdr:colOff>
      <xdr:row>98</xdr:row>
      <xdr:rowOff>23394</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72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14521</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81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112268</xdr:rowOff>
    </xdr:from>
    <xdr:to>
      <xdr:col>116</xdr:col>
      <xdr:colOff>62864</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255768"/>
          <a:ext cx="1269"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155465</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670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58945</xdr:rowOff>
    </xdr:from>
    <xdr:ext cx="378565"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030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112268</xdr:rowOff>
    </xdr:from>
    <xdr:to>
      <xdr:col>116</xdr:col>
      <xdr:colOff>152400</xdr:colOff>
      <xdr:row>30</xdr:row>
      <xdr:rowOff>112268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25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72915</xdr:rowOff>
    </xdr:from>
    <xdr:ext cx="313932"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41656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50038</xdr:rowOff>
    </xdr:from>
    <xdr:to>
      <xdr:col>116</xdr:col>
      <xdr:colOff>114300</xdr:colOff>
      <xdr:row>38</xdr:row>
      <xdr:rowOff>151638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56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107188</xdr:rowOff>
    </xdr:from>
    <xdr:to>
      <xdr:col>112</xdr:col>
      <xdr:colOff>38100</xdr:colOff>
      <xdr:row>38</xdr:row>
      <xdr:rowOff>37338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53865</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66333" y="62260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170451</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77333" y="63426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56896</xdr:rowOff>
    </xdr:from>
    <xdr:to>
      <xdr:col>98</xdr:col>
      <xdr:colOff>38100</xdr:colOff>
      <xdr:row>38</xdr:row>
      <xdr:rowOff>158496</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3573</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99333" y="63472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28465</xdr:rowOff>
    </xdr:from>
    <xdr:ext cx="249299"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6543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歳出決算額は、住民一人当たり</a:t>
          </a:r>
          <a:r>
            <a:rPr kumimoji="1" lang="en-US" altLang="ja-JP" sz="1100">
              <a:solidFill>
                <a:schemeClr val="dk1"/>
              </a:solidFill>
              <a:effectLst/>
              <a:latin typeface="+mn-lt"/>
              <a:ea typeface="+mn-ea"/>
              <a:cs typeface="+mn-cs"/>
            </a:rPr>
            <a:t>585</a:t>
          </a:r>
          <a:r>
            <a:rPr kumimoji="1" lang="ja-JP" altLang="ja-JP" sz="1100">
              <a:solidFill>
                <a:schemeClr val="dk1"/>
              </a:solidFill>
              <a:effectLst/>
              <a:latin typeface="+mn-lt"/>
              <a:ea typeface="+mn-ea"/>
              <a:cs typeface="+mn-cs"/>
            </a:rPr>
            <a:t>千円（前年度比</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）となり、全体的に支出</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ysClr val="windowText" lastClr="000000"/>
              </a:solidFill>
              <a:effectLst/>
              <a:latin typeface="+mn-lt"/>
              <a:ea typeface="+mn-ea"/>
              <a:cs typeface="+mn-cs"/>
            </a:rPr>
            <a:t>要因として、物価高騰による住民税非課税及び均等割のみ課税世帯に対する給付金事業</a:t>
          </a:r>
          <a:r>
            <a:rPr kumimoji="1" lang="ja-JP" altLang="en-US" sz="1100">
              <a:solidFill>
                <a:sysClr val="windowText" lastClr="000000"/>
              </a:solidFill>
              <a:effectLst/>
              <a:latin typeface="+mn-lt"/>
              <a:ea typeface="+mn-ea"/>
              <a:cs typeface="+mn-cs"/>
            </a:rPr>
            <a:t>による民生費の増加があったものの、</a:t>
          </a:r>
          <a:r>
            <a:rPr kumimoji="1" lang="ja-JP" altLang="ja-JP" sz="1100">
              <a:solidFill>
                <a:sysClr val="windowText" lastClr="000000"/>
              </a:solidFill>
              <a:effectLst/>
              <a:latin typeface="+mn-lt"/>
              <a:ea typeface="+mn-ea"/>
              <a:cs typeface="+mn-cs"/>
            </a:rPr>
            <a:t>産地生産基盤パワーアップ事業の完了</a:t>
          </a:r>
          <a:r>
            <a:rPr kumimoji="1" lang="ja-JP" altLang="en-US" sz="1100">
              <a:solidFill>
                <a:sysClr val="windowText" lastClr="000000"/>
              </a:solidFill>
              <a:effectLst/>
              <a:latin typeface="+mn-lt"/>
              <a:ea typeface="+mn-ea"/>
              <a:cs typeface="+mn-cs"/>
            </a:rPr>
            <a:t>など</a:t>
          </a:r>
          <a:r>
            <a:rPr kumimoji="1" lang="ja-JP" altLang="ja-JP" sz="1100">
              <a:solidFill>
                <a:sysClr val="windowText" lastClr="000000"/>
              </a:solidFill>
              <a:effectLst/>
              <a:latin typeface="+mn-lt"/>
              <a:ea typeface="+mn-ea"/>
              <a:cs typeface="+mn-cs"/>
            </a:rPr>
            <a:t>による農林水産業費の減少、学校給食センター建設工事</a:t>
          </a:r>
          <a:r>
            <a:rPr kumimoji="1" lang="ja-JP" altLang="en-US" sz="1100">
              <a:solidFill>
                <a:sysClr val="windowText" lastClr="000000"/>
              </a:solidFill>
              <a:effectLst/>
              <a:latin typeface="+mn-lt"/>
              <a:ea typeface="+mn-ea"/>
              <a:cs typeface="+mn-cs"/>
            </a:rPr>
            <a:t>完成</a:t>
          </a:r>
          <a:r>
            <a:rPr kumimoji="1" lang="ja-JP" altLang="ja-JP" sz="1100">
              <a:solidFill>
                <a:sysClr val="windowText" lastClr="000000"/>
              </a:solidFill>
              <a:effectLst/>
              <a:latin typeface="+mn-lt"/>
              <a:ea typeface="+mn-ea"/>
              <a:cs typeface="+mn-cs"/>
            </a:rPr>
            <a:t>などによる教育費の</a:t>
          </a:r>
          <a:r>
            <a:rPr kumimoji="1" lang="ja-JP" altLang="en-US" sz="1100">
              <a:solidFill>
                <a:sysClr val="windowText" lastClr="000000"/>
              </a:solidFill>
              <a:effectLst/>
              <a:latin typeface="+mn-lt"/>
              <a:ea typeface="+mn-ea"/>
              <a:cs typeface="+mn-cs"/>
            </a:rPr>
            <a:t>減少、地域活性化映画製作支援補助事業の完了などによる商工費の減少などが挙げられる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ただ、</a:t>
          </a:r>
          <a:r>
            <a:rPr kumimoji="1" lang="ja-JP" altLang="ja-JP" sz="1100">
              <a:solidFill>
                <a:sysClr val="windowText" lastClr="000000"/>
              </a:solidFill>
              <a:effectLst/>
              <a:latin typeface="+mn-lt"/>
              <a:ea typeface="+mn-ea"/>
              <a:cs typeface="+mn-cs"/>
            </a:rPr>
            <a:t>人口減少や経費の増加等により全体的に一人当たりのコストが</a:t>
          </a:r>
          <a:r>
            <a:rPr kumimoji="1" lang="ja-JP" altLang="en-US" sz="1100">
              <a:solidFill>
                <a:sysClr val="windowText" lastClr="000000"/>
              </a:solidFill>
              <a:effectLst/>
              <a:latin typeface="+mn-lt"/>
              <a:ea typeface="+mn-ea"/>
              <a:cs typeface="+mn-cs"/>
            </a:rPr>
            <a:t>近年</a:t>
          </a:r>
          <a:r>
            <a:rPr kumimoji="1" lang="ja-JP" altLang="ja-JP" sz="1100">
              <a:solidFill>
                <a:sysClr val="windowText" lastClr="000000"/>
              </a:solidFill>
              <a:effectLst/>
              <a:latin typeface="+mn-lt"/>
              <a:ea typeface="+mn-ea"/>
              <a:cs typeface="+mn-cs"/>
            </a:rPr>
            <a:t>増加傾向にあり、総務費、</a:t>
          </a:r>
          <a:r>
            <a:rPr kumimoji="1" lang="ja-JP" altLang="en-US" sz="1100">
              <a:solidFill>
                <a:sysClr val="windowText" lastClr="000000"/>
              </a:solidFill>
              <a:effectLst/>
              <a:latin typeface="+mn-lt"/>
              <a:ea typeface="+mn-ea"/>
              <a:cs typeface="+mn-cs"/>
            </a:rPr>
            <a:t>民生費</a:t>
          </a:r>
          <a:r>
            <a:rPr kumimoji="1" lang="ja-JP" altLang="ja-JP" sz="1100">
              <a:solidFill>
                <a:sysClr val="windowText" lastClr="000000"/>
              </a:solidFill>
              <a:effectLst/>
              <a:latin typeface="+mn-lt"/>
              <a:ea typeface="+mn-ea"/>
              <a:cs typeface="+mn-cs"/>
            </a:rPr>
            <a:t>においては類似団体平均より高い状態にある。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今後は</a:t>
          </a:r>
          <a:r>
            <a:rPr kumimoji="1" lang="ja-JP" altLang="ja-JP" sz="1100" b="0" i="0" baseline="0">
              <a:solidFill>
                <a:schemeClr val="dk1"/>
              </a:solidFill>
              <a:effectLst/>
              <a:latin typeface="+mn-lt"/>
              <a:ea typeface="+mn-ea"/>
              <a:cs typeface="+mn-cs"/>
            </a:rPr>
            <a:t>衛生センター建設事業等の</a:t>
          </a:r>
          <a:r>
            <a:rPr kumimoji="1" lang="ja-JP" altLang="ja-JP" sz="1100">
              <a:solidFill>
                <a:schemeClr val="dk1"/>
              </a:solidFill>
              <a:effectLst/>
              <a:latin typeface="+mn-lt"/>
              <a:ea typeface="+mn-ea"/>
              <a:cs typeface="+mn-cs"/>
            </a:rPr>
            <a:t>大型事業を控える衛生費や公債費等の増加が見込まれるため、増加傾向にある費目の支出抑制を行いながら、類似団体平均と比較して、乖離が生まれないように努めていく。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宮崎県門川町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行財政改革推進計画に基づき適正な経費削減等を行った結果、実質収支額は黒字で推移している。</a:t>
          </a:r>
          <a:endParaRPr lang="ja-JP" altLang="ja-JP" sz="1050">
            <a:effectLst/>
          </a:endParaRPr>
        </a:p>
        <a:p>
          <a:r>
            <a:rPr kumimoji="1" lang="ja-JP" altLang="ja-JP" sz="1050">
              <a:solidFill>
                <a:sysClr val="windowText" lastClr="000000"/>
              </a:solidFill>
              <a:effectLst/>
              <a:latin typeface="+mn-lt"/>
              <a:ea typeface="+mn-ea"/>
              <a:cs typeface="+mn-cs"/>
            </a:rPr>
            <a:t>実質単年度収支については、</a:t>
          </a:r>
          <a:r>
            <a:rPr kumimoji="1" lang="ja-JP" altLang="en-US" sz="1050">
              <a:solidFill>
                <a:sysClr val="windowText" lastClr="000000"/>
              </a:solidFill>
              <a:effectLst/>
              <a:latin typeface="+mn-lt"/>
              <a:ea typeface="+mn-ea"/>
              <a:cs typeface="+mn-cs"/>
            </a:rPr>
            <a:t>マイナスだった令和４年度に比べ改善しているが、翌年度に繰り越すべき財源</a:t>
          </a:r>
          <a:r>
            <a:rPr kumimoji="1" lang="en-US" altLang="ja-JP" sz="1050">
              <a:solidFill>
                <a:sysClr val="windowText" lastClr="000000"/>
              </a:solidFill>
              <a:effectLst/>
              <a:latin typeface="+mn-lt"/>
              <a:ea typeface="+mn-ea"/>
              <a:cs typeface="+mn-cs"/>
            </a:rPr>
            <a:t>(</a:t>
          </a:r>
          <a:r>
            <a:rPr kumimoji="1" lang="ja-JP" altLang="en-US" sz="1050">
              <a:solidFill>
                <a:sysClr val="windowText" lastClr="000000"/>
              </a:solidFill>
              <a:effectLst/>
              <a:latin typeface="+mn-lt"/>
              <a:ea typeface="+mn-ea"/>
              <a:cs typeface="+mn-cs"/>
            </a:rPr>
            <a:t>繰越明許費分</a:t>
          </a:r>
          <a:r>
            <a:rPr kumimoji="1" lang="en-US" altLang="ja-JP" sz="1050">
              <a:solidFill>
                <a:sysClr val="windowText" lastClr="000000"/>
              </a:solidFill>
              <a:effectLst/>
              <a:latin typeface="+mn-lt"/>
              <a:ea typeface="+mn-ea"/>
              <a:cs typeface="+mn-cs"/>
            </a:rPr>
            <a:t>)</a:t>
          </a:r>
          <a:r>
            <a:rPr kumimoji="1" lang="ja-JP" altLang="en-US" sz="1050">
              <a:solidFill>
                <a:sysClr val="windowText" lastClr="000000"/>
              </a:solidFill>
              <a:effectLst/>
              <a:latin typeface="+mn-lt"/>
              <a:ea typeface="+mn-ea"/>
              <a:cs typeface="+mn-cs"/>
            </a:rPr>
            <a:t>が前年度比</a:t>
          </a:r>
          <a:r>
            <a:rPr kumimoji="1" lang="en-US" altLang="ja-JP" sz="1050">
              <a:solidFill>
                <a:sysClr val="windowText" lastClr="000000"/>
              </a:solidFill>
              <a:effectLst/>
              <a:latin typeface="+mn-lt"/>
              <a:ea typeface="+mn-ea"/>
              <a:cs typeface="+mn-cs"/>
            </a:rPr>
            <a:t>19,580</a:t>
          </a:r>
          <a:r>
            <a:rPr kumimoji="1" lang="ja-JP" altLang="en-US" sz="1050">
              <a:solidFill>
                <a:sysClr val="windowText" lastClr="000000"/>
              </a:solidFill>
              <a:effectLst/>
              <a:latin typeface="+mn-lt"/>
              <a:ea typeface="+mn-ea"/>
              <a:cs typeface="+mn-cs"/>
            </a:rPr>
            <a:t>千円増額したことなどから、令和元～３年度の数値と比べると低い数値となった。</a:t>
          </a:r>
          <a:endParaRPr kumimoji="1" lang="en-US" altLang="ja-JP" sz="1050">
            <a:solidFill>
              <a:sysClr val="windowText" lastClr="000000"/>
            </a:solidFill>
            <a:effectLst/>
            <a:latin typeface="+mn-lt"/>
            <a:ea typeface="+mn-ea"/>
            <a:cs typeface="+mn-cs"/>
          </a:endParaRPr>
        </a:p>
        <a:p>
          <a:r>
            <a:rPr kumimoji="1" lang="ja-JP" altLang="ja-JP" sz="1050">
              <a:solidFill>
                <a:schemeClr val="dk1"/>
              </a:solidFill>
              <a:effectLst/>
              <a:latin typeface="+mn-lt"/>
              <a:ea typeface="+mn-ea"/>
              <a:cs typeface="+mn-cs"/>
            </a:rPr>
            <a:t>今後とも、経常経費の抑制や歳入歳出のバランスを重視した健全な財政運営を行っていくとともに、長期財政計画にあがっている公共施設の大規模な改修や更新工事に備えた財政調整基金等の積立に努めていく。</a:t>
          </a:r>
          <a:endParaRPr lang="ja-JP" altLang="ja-JP" sz="105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宮崎県門川町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一般会計、特別会計及び公営企業会計について、全ての会計が赤字を計上しておらず、連結実質赤字比率は生じていない。</a:t>
          </a:r>
          <a:endParaRPr lang="ja-JP" altLang="ja-JP" sz="1400">
            <a:effectLst/>
          </a:endParaRPr>
        </a:p>
        <a:p>
          <a:r>
            <a:rPr kumimoji="1" lang="ja-JP" altLang="ja-JP" sz="1100">
              <a:solidFill>
                <a:schemeClr val="dk1"/>
              </a:solidFill>
              <a:effectLst/>
              <a:latin typeface="+mn-lt"/>
              <a:ea typeface="+mn-ea"/>
              <a:cs typeface="+mn-cs"/>
            </a:rPr>
            <a:t>水道事業会計においては、平成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年度に「門川町水道事業アセットマネジメント」を策定し、平成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年度においては、「門川町水道事業経営戦略」を策定し、施設及び管路の計画的な更新等に取り組んでいる。また、今後の財源確保のため、令和元年度に約</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％の料金改定を行った。</a:t>
          </a:r>
          <a:endParaRPr lang="ja-JP" altLang="ja-JP" sz="1400">
            <a:effectLst/>
          </a:endParaRPr>
        </a:p>
        <a:p>
          <a:r>
            <a:rPr kumimoji="1" lang="ja-JP" altLang="ja-JP" sz="1100">
              <a:solidFill>
                <a:schemeClr val="dk1"/>
              </a:solidFill>
              <a:effectLst/>
              <a:latin typeface="+mn-lt"/>
              <a:ea typeface="+mn-ea"/>
              <a:cs typeface="+mn-cs"/>
            </a:rPr>
            <a:t>今後においても、各会計について適正で健全な運営を実施できるように努めていく。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宮崎県門川町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地方債残高が低い水準で推移していることに加え、新規地方債発行限度額の目安を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億円とし、公債費負担の適正化に努めてきた結果、健全な状況にあると言える。</a:t>
          </a:r>
          <a:endParaRPr lang="ja-JP" altLang="ja-JP" sz="1400">
            <a:effectLst/>
          </a:endParaRPr>
        </a:p>
        <a:p>
          <a:r>
            <a:rPr kumimoji="1" lang="ja-JP" altLang="ja-JP" sz="1100">
              <a:solidFill>
                <a:schemeClr val="dk1"/>
              </a:solidFill>
              <a:effectLst/>
              <a:latin typeface="+mn-lt"/>
              <a:ea typeface="+mn-ea"/>
              <a:cs typeface="+mn-cs"/>
            </a:rPr>
            <a:t>しかしながら、今後は衛生センター建設事業等の大型事業が控えていることから多額の借入を予定している。</a:t>
          </a:r>
          <a:endParaRPr lang="ja-JP" altLang="ja-JP" sz="1400">
            <a:effectLst/>
          </a:endParaRPr>
        </a:p>
        <a:p>
          <a:r>
            <a:rPr kumimoji="1" lang="ja-JP" altLang="ja-JP" sz="1100">
              <a:solidFill>
                <a:schemeClr val="dk1"/>
              </a:solidFill>
              <a:effectLst/>
              <a:latin typeface="+mn-lt"/>
              <a:ea typeface="+mn-ea"/>
              <a:cs typeface="+mn-cs"/>
            </a:rPr>
            <a:t>今後は、門川町公共施設等総合管理計画に基づき、公共施設の統廃合や長寿命化に努めながら、交付税措置のある有利な地方債の選択を行い、財政の健全化に努める。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近年、実質公債費比率の算定に用いる満期一括償還地方債の償還の財源として減債基金の積立は特に行っていない。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宮崎県門川町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地方債の現在高は、ここ数年高い額となっている。要因として、学校給食センター建設事業及び新庁舎建設事業等で多額の借入を行ったためである。</a:t>
          </a:r>
          <a:endParaRPr lang="ja-JP" altLang="ja-JP" sz="1400">
            <a:effectLst/>
          </a:endParaRPr>
        </a:p>
        <a:p>
          <a:r>
            <a:rPr kumimoji="1" lang="ja-JP" altLang="ja-JP" sz="1100">
              <a:solidFill>
                <a:schemeClr val="dk1"/>
              </a:solidFill>
              <a:effectLst/>
              <a:latin typeface="+mn-lt"/>
              <a:ea typeface="+mn-ea"/>
              <a:cs typeface="+mn-cs"/>
            </a:rPr>
            <a:t>また、ここ数年で新庁舎建設事業の財源として新庁舎建設等基金をほぼ取崩したことにより充当可能財源等の充当可能基金が大きく減額していたが、</a:t>
          </a:r>
          <a:r>
            <a:rPr kumimoji="1" lang="ja-JP" altLang="en-US" sz="1100">
              <a:solidFill>
                <a:schemeClr val="dk1"/>
              </a:solidFill>
              <a:effectLst/>
              <a:latin typeface="+mn-lt"/>
              <a:ea typeface="+mn-ea"/>
              <a:cs typeface="+mn-cs"/>
            </a:rPr>
            <a:t>令和５年度は財政調整基金や公共施設等整備基金の増額により充当可能基金は前年度比</a:t>
          </a:r>
          <a:r>
            <a:rPr kumimoji="1" lang="en-US" altLang="ja-JP" sz="1100">
              <a:solidFill>
                <a:schemeClr val="dk1"/>
              </a:solidFill>
              <a:effectLst/>
              <a:latin typeface="+mn-lt"/>
              <a:ea typeface="+mn-ea"/>
              <a:cs typeface="+mn-cs"/>
            </a:rPr>
            <a:t>294</a:t>
          </a:r>
          <a:r>
            <a:rPr kumimoji="1" lang="ja-JP" altLang="en-US" sz="1100">
              <a:solidFill>
                <a:sysClr val="windowText" lastClr="000000"/>
              </a:solidFill>
              <a:effectLst/>
              <a:latin typeface="+mn-lt"/>
              <a:ea typeface="+mn-ea"/>
              <a:cs typeface="+mn-cs"/>
            </a:rPr>
            <a:t>百万</a:t>
          </a:r>
          <a:r>
            <a:rPr kumimoji="1" lang="ja-JP" altLang="en-US" sz="1100">
              <a:solidFill>
                <a:schemeClr val="dk1"/>
              </a:solidFill>
              <a:effectLst/>
              <a:latin typeface="+mn-lt"/>
              <a:ea typeface="+mn-ea"/>
              <a:cs typeface="+mn-cs"/>
            </a:rPr>
            <a:t>円増額している。</a:t>
          </a:r>
          <a:endParaRPr lang="ja-JP" altLang="ja-JP" sz="1400">
            <a:effectLst/>
          </a:endParaRPr>
        </a:p>
        <a:p>
          <a:r>
            <a:rPr kumimoji="1" lang="ja-JP" altLang="ja-JP" sz="1100">
              <a:solidFill>
                <a:schemeClr val="dk1"/>
              </a:solidFill>
              <a:effectLst/>
              <a:latin typeface="+mn-lt"/>
              <a:ea typeface="+mn-ea"/>
              <a:cs typeface="+mn-cs"/>
            </a:rPr>
            <a:t>さらに、今後は衛生センター建設事業等の大型事業が控えていることから、地方債現在高の急激な上昇及び充当可能財源等の減少が予想されるため、今後も適正な投資的事業の選定と公費負担の適正化を継続し、財政の健全化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宮崎県門川町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前年度比は、</a:t>
          </a:r>
          <a:r>
            <a:rPr kumimoji="1" lang="en-US" altLang="ja-JP" sz="1300">
              <a:solidFill>
                <a:schemeClr val="dk1"/>
              </a:solidFill>
              <a:effectLst/>
              <a:latin typeface="+mn-lt"/>
              <a:ea typeface="+mn-ea"/>
              <a:cs typeface="+mn-cs"/>
            </a:rPr>
            <a:t>244</a:t>
          </a:r>
          <a:r>
            <a:rPr kumimoji="1" lang="ja-JP" altLang="en-US" sz="1300">
              <a:solidFill>
                <a:sysClr val="windowText" lastClr="000000"/>
              </a:solidFill>
              <a:effectLst/>
              <a:latin typeface="+mn-lt"/>
              <a:ea typeface="+mn-ea"/>
              <a:cs typeface="+mn-cs"/>
            </a:rPr>
            <a:t>百</a:t>
          </a:r>
          <a:r>
            <a:rPr kumimoji="1" lang="ja-JP" altLang="ja-JP" sz="1300">
              <a:solidFill>
                <a:schemeClr val="dk1"/>
              </a:solidFill>
              <a:effectLst/>
              <a:latin typeface="+mn-lt"/>
              <a:ea typeface="+mn-ea"/>
              <a:cs typeface="+mn-cs"/>
            </a:rPr>
            <a:t>万円</a:t>
          </a:r>
          <a:r>
            <a:rPr kumimoji="1" lang="ja-JP" altLang="en-US" sz="1300">
              <a:solidFill>
                <a:schemeClr val="dk1"/>
              </a:solidFill>
              <a:effectLst/>
              <a:latin typeface="+mn-lt"/>
              <a:ea typeface="+mn-ea"/>
              <a:cs typeface="+mn-cs"/>
            </a:rPr>
            <a:t>の増額</a:t>
          </a:r>
          <a:r>
            <a:rPr kumimoji="1" lang="ja-JP" altLang="ja-JP" sz="1300">
              <a:solidFill>
                <a:schemeClr val="dk1"/>
              </a:solidFill>
              <a:effectLst/>
              <a:latin typeface="+mn-lt"/>
              <a:ea typeface="+mn-ea"/>
              <a:cs typeface="+mn-cs"/>
            </a:rPr>
            <a:t>であった。主な増減理由として、財政調整基金は積立額より取崩額が</a:t>
          </a:r>
          <a:r>
            <a:rPr kumimoji="1" lang="ja-JP" altLang="en-US" sz="1300">
              <a:solidFill>
                <a:schemeClr val="dk1"/>
              </a:solidFill>
              <a:effectLst/>
              <a:latin typeface="+mn-lt"/>
              <a:ea typeface="+mn-ea"/>
              <a:cs typeface="+mn-cs"/>
            </a:rPr>
            <a:t>少なかったために増</a:t>
          </a:r>
          <a:r>
            <a:rPr kumimoji="1" lang="ja-JP" altLang="ja-JP" sz="1300">
              <a:solidFill>
                <a:schemeClr val="dk1"/>
              </a:solidFill>
              <a:effectLst/>
              <a:latin typeface="+mn-lt"/>
              <a:ea typeface="+mn-ea"/>
              <a:cs typeface="+mn-cs"/>
            </a:rPr>
            <a:t>額（前年度比</a:t>
          </a:r>
          <a:r>
            <a:rPr kumimoji="1" lang="en-US" altLang="ja-JP" sz="1300">
              <a:solidFill>
                <a:schemeClr val="dk1"/>
              </a:solidFill>
              <a:effectLst/>
              <a:latin typeface="+mn-lt"/>
              <a:ea typeface="+mn-ea"/>
              <a:cs typeface="+mn-cs"/>
            </a:rPr>
            <a:t>133</a:t>
          </a:r>
          <a:r>
            <a:rPr kumimoji="1" lang="ja-JP" altLang="ja-JP" sz="1300">
              <a:solidFill>
                <a:schemeClr val="dk1"/>
              </a:solidFill>
              <a:effectLst/>
              <a:latin typeface="+mn-lt"/>
              <a:ea typeface="+mn-ea"/>
              <a:cs typeface="+mn-cs"/>
            </a:rPr>
            <a:t>百万円）し、</a:t>
          </a:r>
          <a:r>
            <a:rPr kumimoji="1" lang="ja-JP" altLang="en-US" sz="1300">
              <a:solidFill>
                <a:schemeClr val="dk1"/>
              </a:solidFill>
              <a:effectLst/>
              <a:latin typeface="+mn-lt"/>
              <a:ea typeface="+mn-ea"/>
              <a:cs typeface="+mn-cs"/>
            </a:rPr>
            <a:t>減債基金は国の補正予算により普通交付税で臨時財政対策債償還基金費が措置されたことによる増額</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前年度比</a:t>
          </a:r>
          <a:r>
            <a:rPr kumimoji="1" lang="en-US" altLang="ja-JP" sz="1300">
              <a:solidFill>
                <a:schemeClr val="dk1"/>
              </a:solidFill>
              <a:effectLst/>
              <a:latin typeface="+mn-lt"/>
              <a:ea typeface="+mn-ea"/>
              <a:cs typeface="+mn-cs"/>
            </a:rPr>
            <a:t>8</a:t>
          </a:r>
          <a:r>
            <a:rPr kumimoji="1" lang="ja-JP" altLang="en-US" sz="1300">
              <a:solidFill>
                <a:schemeClr val="dk1"/>
              </a:solidFill>
              <a:effectLst/>
              <a:latin typeface="+mn-lt"/>
              <a:ea typeface="+mn-ea"/>
              <a:cs typeface="+mn-cs"/>
            </a:rPr>
            <a:t>百万円</a:t>
          </a:r>
          <a:r>
            <a:rPr kumimoji="1" lang="en-US"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その他特定目的基金については、</a:t>
          </a:r>
          <a:r>
            <a:rPr kumimoji="1" lang="ja-JP" altLang="en-US" sz="1300">
              <a:solidFill>
                <a:schemeClr val="dk1"/>
              </a:solidFill>
              <a:effectLst/>
              <a:latin typeface="+mn-lt"/>
              <a:ea typeface="+mn-ea"/>
              <a:cs typeface="+mn-cs"/>
            </a:rPr>
            <a:t>ふるさと振興基金や</a:t>
          </a:r>
          <a:r>
            <a:rPr kumimoji="1" lang="ja-JP" altLang="ja-JP" sz="1300">
              <a:solidFill>
                <a:schemeClr val="dk1"/>
              </a:solidFill>
              <a:effectLst/>
              <a:latin typeface="+mn-lt"/>
              <a:ea typeface="+mn-ea"/>
              <a:cs typeface="+mn-cs"/>
            </a:rPr>
            <a:t>新型コロナウイルス感染症対策利子補給基金は取崩を行い減額したものの、公共施設等整備基金が取崩額より積立額が多かったために増額（前年度比</a:t>
          </a:r>
          <a:r>
            <a:rPr kumimoji="1" lang="en-US" altLang="ja-JP" sz="1300">
              <a:solidFill>
                <a:schemeClr val="dk1"/>
              </a:solidFill>
              <a:effectLst/>
              <a:latin typeface="+mn-lt"/>
              <a:ea typeface="+mn-ea"/>
              <a:cs typeface="+mn-cs"/>
            </a:rPr>
            <a:t>104</a:t>
          </a:r>
          <a:r>
            <a:rPr kumimoji="1" lang="ja-JP" altLang="ja-JP" sz="1300">
              <a:solidFill>
                <a:schemeClr val="dk1"/>
              </a:solidFill>
              <a:effectLst/>
              <a:latin typeface="+mn-lt"/>
              <a:ea typeface="+mn-ea"/>
              <a:cs typeface="+mn-cs"/>
            </a:rPr>
            <a:t>百万円）となっている。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近年では新庁舎建設事業などの大型事業に伴い、基金の取崩額が多額になり基金全体の基金保有額が大幅に減額となった。今後も衛生センター建設事業などの大型事業が控えているため、財政的な安定を確保する観点から、予算の執行残等がある場合には、積極的に財政調整基金</a:t>
          </a:r>
          <a:r>
            <a:rPr kumimoji="1" lang="ja-JP" altLang="en-US" sz="1300">
              <a:solidFill>
                <a:schemeClr val="dk1"/>
              </a:solidFill>
              <a:effectLst/>
              <a:latin typeface="+mn-lt"/>
              <a:ea typeface="+mn-ea"/>
              <a:cs typeface="+mn-cs"/>
            </a:rPr>
            <a:t>や公共施設等整備基金</a:t>
          </a:r>
          <a:r>
            <a:rPr kumimoji="1" lang="ja-JP" altLang="ja-JP" sz="1300">
              <a:solidFill>
                <a:schemeClr val="dk1"/>
              </a:solidFill>
              <a:effectLst/>
              <a:latin typeface="+mn-lt"/>
              <a:ea typeface="+mn-ea"/>
              <a:cs typeface="+mn-cs"/>
            </a:rPr>
            <a:t>に積戻す方針である。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主な基金である公共施設等整備基金については、公共施設の更新等を目的とした基金であり、ふるさと振興基金は、寄付者の希望する事業に充てるための基金である。また、環境整備基金については、町内の環境整備、青少年健全育成活動及び地域安全対策事業等を目的とした基金であり、地区の環境美化活動や公民館修繕等に活用してい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その他特定目的基金は、令和</a:t>
          </a:r>
          <a:r>
            <a:rPr kumimoji="1" lang="ja-JP" altLang="en-US" sz="1300">
              <a:solidFill>
                <a:schemeClr val="dk1"/>
              </a:solidFill>
              <a:effectLst/>
              <a:latin typeface="+mn-lt"/>
              <a:ea typeface="+mn-ea"/>
              <a:cs typeface="+mn-cs"/>
            </a:rPr>
            <a:t>４</a:t>
          </a:r>
          <a:r>
            <a:rPr kumimoji="1" lang="ja-JP" altLang="ja-JP" sz="1300">
              <a:solidFill>
                <a:schemeClr val="dk1"/>
              </a:solidFill>
              <a:effectLst/>
              <a:latin typeface="+mn-lt"/>
              <a:ea typeface="+mn-ea"/>
              <a:cs typeface="+mn-cs"/>
            </a:rPr>
            <a:t>年度末</a:t>
          </a:r>
          <a:r>
            <a:rPr kumimoji="1" lang="en-US" altLang="ja-JP" sz="1300">
              <a:solidFill>
                <a:schemeClr val="dk1"/>
              </a:solidFill>
              <a:effectLst/>
              <a:latin typeface="+mn-lt"/>
              <a:ea typeface="+mn-ea"/>
              <a:cs typeface="+mn-cs"/>
            </a:rPr>
            <a:t>2,501</a:t>
          </a:r>
          <a:r>
            <a:rPr kumimoji="1" lang="ja-JP" altLang="ja-JP" sz="1300">
              <a:solidFill>
                <a:schemeClr val="dk1"/>
              </a:solidFill>
              <a:effectLst/>
              <a:latin typeface="+mn-lt"/>
              <a:ea typeface="+mn-ea"/>
              <a:cs typeface="+mn-cs"/>
            </a:rPr>
            <a:t>百万円であったが、令和</a:t>
          </a:r>
          <a:r>
            <a:rPr kumimoji="1" lang="ja-JP" altLang="en-US" sz="1300">
              <a:solidFill>
                <a:schemeClr val="dk1"/>
              </a:solidFill>
              <a:effectLst/>
              <a:latin typeface="+mn-lt"/>
              <a:ea typeface="+mn-ea"/>
              <a:cs typeface="+mn-cs"/>
            </a:rPr>
            <a:t>５</a:t>
          </a:r>
          <a:r>
            <a:rPr kumimoji="1" lang="ja-JP" altLang="ja-JP" sz="1300">
              <a:solidFill>
                <a:schemeClr val="dk1"/>
              </a:solidFill>
              <a:effectLst/>
              <a:latin typeface="+mn-lt"/>
              <a:ea typeface="+mn-ea"/>
              <a:cs typeface="+mn-cs"/>
            </a:rPr>
            <a:t>年度末</a:t>
          </a:r>
          <a:r>
            <a:rPr kumimoji="1" lang="en-US" altLang="ja-JP" sz="1300">
              <a:solidFill>
                <a:schemeClr val="dk1"/>
              </a:solidFill>
              <a:effectLst/>
              <a:latin typeface="+mn-lt"/>
              <a:ea typeface="+mn-ea"/>
              <a:cs typeface="+mn-cs"/>
            </a:rPr>
            <a:t>2,605</a:t>
          </a:r>
          <a:r>
            <a:rPr kumimoji="1" lang="ja-JP" altLang="ja-JP" sz="1300">
              <a:solidFill>
                <a:schemeClr val="dk1"/>
              </a:solidFill>
              <a:effectLst/>
              <a:latin typeface="+mn-lt"/>
              <a:ea typeface="+mn-ea"/>
              <a:cs typeface="+mn-cs"/>
            </a:rPr>
            <a:t>百万円となり、</a:t>
          </a:r>
          <a:r>
            <a:rPr kumimoji="1" lang="en-US" altLang="ja-JP" sz="1300">
              <a:solidFill>
                <a:schemeClr val="dk1"/>
              </a:solidFill>
              <a:effectLst/>
              <a:latin typeface="+mn-lt"/>
              <a:ea typeface="+mn-ea"/>
              <a:cs typeface="+mn-cs"/>
            </a:rPr>
            <a:t>104</a:t>
          </a:r>
          <a:r>
            <a:rPr kumimoji="1" lang="ja-JP" altLang="ja-JP" sz="1300">
              <a:solidFill>
                <a:schemeClr val="dk1"/>
              </a:solidFill>
              <a:effectLst/>
              <a:latin typeface="+mn-lt"/>
              <a:ea typeface="+mn-ea"/>
              <a:cs typeface="+mn-cs"/>
            </a:rPr>
            <a:t>百万円の増額となった。</a:t>
          </a:r>
          <a:endParaRPr lang="ja-JP" altLang="ja-JP" sz="1300">
            <a:effectLst/>
          </a:endParaRPr>
        </a:p>
        <a:p>
          <a:r>
            <a:rPr kumimoji="1" lang="ja-JP" altLang="ja-JP" sz="1300">
              <a:solidFill>
                <a:schemeClr val="dk1"/>
              </a:solidFill>
              <a:effectLst/>
              <a:latin typeface="+mn-lt"/>
              <a:ea typeface="+mn-ea"/>
              <a:cs typeface="+mn-cs"/>
            </a:rPr>
            <a:t>主な増減のあった基金としては、公共</a:t>
          </a:r>
          <a:r>
            <a:rPr kumimoji="1" lang="ja-JP" altLang="en-US" sz="1300">
              <a:solidFill>
                <a:schemeClr val="dk1"/>
              </a:solidFill>
              <a:effectLst/>
              <a:latin typeface="+mn-lt"/>
              <a:ea typeface="+mn-ea"/>
              <a:cs typeface="+mn-cs"/>
            </a:rPr>
            <a:t>施設</a:t>
          </a:r>
          <a:r>
            <a:rPr kumimoji="1" lang="ja-JP" altLang="ja-JP" sz="1300">
              <a:solidFill>
                <a:schemeClr val="dk1"/>
              </a:solidFill>
              <a:effectLst/>
              <a:latin typeface="+mn-lt"/>
              <a:ea typeface="+mn-ea"/>
              <a:cs typeface="+mn-cs"/>
            </a:rPr>
            <a:t>等整備基金、ふるさと振興基金がある。</a:t>
          </a:r>
          <a:endParaRPr lang="ja-JP" altLang="ja-JP" sz="1300">
            <a:effectLst/>
          </a:endParaRPr>
        </a:p>
        <a:p>
          <a:r>
            <a:rPr kumimoji="1" lang="ja-JP" altLang="ja-JP" sz="1300">
              <a:solidFill>
                <a:schemeClr val="dk1"/>
              </a:solidFill>
              <a:effectLst/>
              <a:latin typeface="+mn-lt"/>
              <a:ea typeface="+mn-ea"/>
              <a:cs typeface="+mn-cs"/>
            </a:rPr>
            <a:t>公共施設等整備基金は、</a:t>
          </a:r>
          <a:r>
            <a:rPr kumimoji="1" lang="en-US" altLang="ja-JP" sz="1300">
              <a:solidFill>
                <a:schemeClr val="dk1"/>
              </a:solidFill>
              <a:effectLst/>
              <a:latin typeface="+mn-lt"/>
              <a:ea typeface="+mn-ea"/>
              <a:cs typeface="+mn-cs"/>
            </a:rPr>
            <a:t>110</a:t>
          </a:r>
          <a:r>
            <a:rPr kumimoji="1" lang="ja-JP" altLang="ja-JP" sz="1300">
              <a:solidFill>
                <a:schemeClr val="dk1"/>
              </a:solidFill>
              <a:effectLst/>
              <a:latin typeface="+mn-lt"/>
              <a:ea typeface="+mn-ea"/>
              <a:cs typeface="+mn-cs"/>
            </a:rPr>
            <a:t>百万円の取崩を行ったが、今後の衛生センター建設事業に備えるため</a:t>
          </a:r>
          <a:r>
            <a:rPr kumimoji="1" lang="ja-JP" altLang="en-US" sz="1300">
              <a:solidFill>
                <a:schemeClr val="dk1"/>
              </a:solidFill>
              <a:effectLst/>
              <a:latin typeface="+mn-lt"/>
              <a:ea typeface="+mn-ea"/>
              <a:cs typeface="+mn-cs"/>
            </a:rPr>
            <a:t>に</a:t>
          </a:r>
          <a:r>
            <a:rPr kumimoji="1" lang="en-US" altLang="ja-JP" sz="1300">
              <a:solidFill>
                <a:schemeClr val="dk1"/>
              </a:solidFill>
              <a:effectLst/>
              <a:latin typeface="+mn-lt"/>
              <a:ea typeface="+mn-ea"/>
              <a:cs typeface="+mn-cs"/>
            </a:rPr>
            <a:t>290</a:t>
          </a:r>
          <a:r>
            <a:rPr kumimoji="1" lang="ja-JP" altLang="ja-JP" sz="1300">
              <a:solidFill>
                <a:schemeClr val="dk1"/>
              </a:solidFill>
              <a:effectLst/>
              <a:latin typeface="+mn-lt"/>
              <a:ea typeface="+mn-ea"/>
              <a:cs typeface="+mn-cs"/>
            </a:rPr>
            <a:t>百万円積立を行ったため</a:t>
          </a:r>
          <a:r>
            <a:rPr kumimoji="1" lang="en-US" altLang="ja-JP" sz="1300">
              <a:solidFill>
                <a:schemeClr val="dk1"/>
              </a:solidFill>
              <a:effectLst/>
              <a:latin typeface="+mn-lt"/>
              <a:ea typeface="+mn-ea"/>
              <a:cs typeface="+mn-cs"/>
            </a:rPr>
            <a:t>180</a:t>
          </a:r>
          <a:r>
            <a:rPr kumimoji="1" lang="ja-JP" altLang="ja-JP" sz="1300">
              <a:solidFill>
                <a:schemeClr val="dk1"/>
              </a:solidFill>
              <a:effectLst/>
              <a:latin typeface="+mn-lt"/>
              <a:ea typeface="+mn-ea"/>
              <a:cs typeface="+mn-cs"/>
            </a:rPr>
            <a:t>百万円の増額となり、ふるさと振興基金は、</a:t>
          </a:r>
          <a:r>
            <a:rPr kumimoji="1" lang="en-US" altLang="ja-JP" sz="1300">
              <a:solidFill>
                <a:schemeClr val="dk1"/>
              </a:solidFill>
              <a:effectLst/>
              <a:latin typeface="+mn-lt"/>
              <a:ea typeface="+mn-ea"/>
              <a:cs typeface="+mn-cs"/>
            </a:rPr>
            <a:t>337</a:t>
          </a:r>
          <a:r>
            <a:rPr kumimoji="1" lang="ja-JP" altLang="en-US" sz="1300">
              <a:solidFill>
                <a:schemeClr val="dk1"/>
              </a:solidFill>
              <a:effectLst/>
              <a:latin typeface="+mn-lt"/>
              <a:ea typeface="+mn-ea"/>
              <a:cs typeface="+mn-cs"/>
            </a:rPr>
            <a:t>百万円の取崩しに対し</a:t>
          </a:r>
          <a:r>
            <a:rPr kumimoji="1" lang="en-US" altLang="ja-JP" sz="1300">
              <a:solidFill>
                <a:schemeClr val="dk1"/>
              </a:solidFill>
              <a:effectLst/>
              <a:latin typeface="+mn-lt"/>
              <a:ea typeface="+mn-ea"/>
              <a:cs typeface="+mn-cs"/>
            </a:rPr>
            <a:t>272</a:t>
          </a:r>
          <a:r>
            <a:rPr kumimoji="1" lang="ja-JP" altLang="en-US" sz="1300">
              <a:solidFill>
                <a:schemeClr val="dk1"/>
              </a:solidFill>
              <a:effectLst/>
              <a:latin typeface="+mn-lt"/>
              <a:ea typeface="+mn-ea"/>
              <a:cs typeface="+mn-cs"/>
            </a:rPr>
            <a:t>百万円の積立だったため、</a:t>
          </a:r>
          <a:r>
            <a:rPr kumimoji="1" lang="en-US" altLang="ja-JP" sz="1300">
              <a:solidFill>
                <a:schemeClr val="dk1"/>
              </a:solidFill>
              <a:effectLst/>
              <a:latin typeface="+mn-lt"/>
              <a:ea typeface="+mn-ea"/>
              <a:cs typeface="+mn-cs"/>
            </a:rPr>
            <a:t>65</a:t>
          </a:r>
          <a:r>
            <a:rPr kumimoji="1" lang="ja-JP" altLang="ja-JP" sz="1300">
              <a:solidFill>
                <a:schemeClr val="dk1"/>
              </a:solidFill>
              <a:effectLst/>
              <a:latin typeface="+mn-lt"/>
              <a:ea typeface="+mn-ea"/>
              <a:cs typeface="+mn-cs"/>
            </a:rPr>
            <a:t>百万円の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額となった。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今後も衛生センター建設事業などの大型事業が控えているため、財政安定を確保する観点から、予算の執行残等がある場合には、積極的に財政調整基金</a:t>
          </a:r>
          <a:r>
            <a:rPr kumimoji="1" lang="ja-JP" altLang="en-US" sz="1300">
              <a:solidFill>
                <a:schemeClr val="dk1"/>
              </a:solidFill>
              <a:effectLst/>
              <a:latin typeface="+mn-lt"/>
              <a:ea typeface="+mn-ea"/>
              <a:cs typeface="+mn-cs"/>
            </a:rPr>
            <a:t>や公共施設等整備基金</a:t>
          </a:r>
          <a:r>
            <a:rPr kumimoji="1" lang="ja-JP" altLang="ja-JP" sz="1300">
              <a:solidFill>
                <a:schemeClr val="dk1"/>
              </a:solidFill>
              <a:effectLst/>
              <a:latin typeface="+mn-lt"/>
              <a:ea typeface="+mn-ea"/>
              <a:cs typeface="+mn-cs"/>
            </a:rPr>
            <a:t>に積戻す方針である。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令和</a:t>
          </a:r>
          <a:r>
            <a:rPr kumimoji="1" lang="ja-JP" altLang="en-US" sz="1300">
              <a:solidFill>
                <a:schemeClr val="dk1"/>
              </a:solidFill>
              <a:effectLst/>
              <a:latin typeface="+mn-lt"/>
              <a:ea typeface="+mn-ea"/>
              <a:cs typeface="+mn-cs"/>
            </a:rPr>
            <a:t>４</a:t>
          </a:r>
          <a:r>
            <a:rPr kumimoji="1" lang="ja-JP" altLang="ja-JP" sz="1300">
              <a:solidFill>
                <a:schemeClr val="dk1"/>
              </a:solidFill>
              <a:effectLst/>
              <a:latin typeface="+mn-lt"/>
              <a:ea typeface="+mn-ea"/>
              <a:cs typeface="+mn-cs"/>
            </a:rPr>
            <a:t>年度末は</a:t>
          </a:r>
          <a:r>
            <a:rPr kumimoji="1" lang="en-US" altLang="ja-JP" sz="1300">
              <a:solidFill>
                <a:schemeClr val="dk1"/>
              </a:solidFill>
              <a:effectLst/>
              <a:latin typeface="+mn-lt"/>
              <a:ea typeface="+mn-ea"/>
              <a:cs typeface="+mn-cs"/>
            </a:rPr>
            <a:t>1,790</a:t>
          </a:r>
          <a:r>
            <a:rPr kumimoji="1" lang="ja-JP" altLang="ja-JP" sz="1300">
              <a:solidFill>
                <a:schemeClr val="dk1"/>
              </a:solidFill>
              <a:effectLst/>
              <a:latin typeface="+mn-lt"/>
              <a:ea typeface="+mn-ea"/>
              <a:cs typeface="+mn-cs"/>
            </a:rPr>
            <a:t>百万円であったが、令和</a:t>
          </a:r>
          <a:r>
            <a:rPr kumimoji="1" lang="ja-JP" altLang="en-US" sz="1300">
              <a:solidFill>
                <a:schemeClr val="dk1"/>
              </a:solidFill>
              <a:effectLst/>
              <a:latin typeface="+mn-lt"/>
              <a:ea typeface="+mn-ea"/>
              <a:cs typeface="+mn-cs"/>
            </a:rPr>
            <a:t>５</a:t>
          </a:r>
          <a:r>
            <a:rPr kumimoji="1" lang="ja-JP" altLang="ja-JP" sz="1300">
              <a:solidFill>
                <a:schemeClr val="dk1"/>
              </a:solidFill>
              <a:effectLst/>
              <a:latin typeface="+mn-lt"/>
              <a:ea typeface="+mn-ea"/>
              <a:cs typeface="+mn-cs"/>
            </a:rPr>
            <a:t>年度末には</a:t>
          </a:r>
          <a:r>
            <a:rPr kumimoji="1" lang="en-US" altLang="ja-JP" sz="1300">
              <a:solidFill>
                <a:schemeClr val="dk1"/>
              </a:solidFill>
              <a:effectLst/>
              <a:latin typeface="+mn-lt"/>
              <a:ea typeface="+mn-ea"/>
              <a:cs typeface="+mn-cs"/>
            </a:rPr>
            <a:t>1,923</a:t>
          </a:r>
          <a:r>
            <a:rPr kumimoji="1" lang="ja-JP" altLang="ja-JP" sz="1300">
              <a:solidFill>
                <a:schemeClr val="dk1"/>
              </a:solidFill>
              <a:effectLst/>
              <a:latin typeface="+mn-lt"/>
              <a:ea typeface="+mn-ea"/>
              <a:cs typeface="+mn-cs"/>
            </a:rPr>
            <a:t>百万円となった。</a:t>
          </a:r>
          <a:r>
            <a:rPr kumimoji="1" lang="ja-JP" altLang="ja-JP" sz="1300">
              <a:solidFill>
                <a:sysClr val="windowText" lastClr="000000"/>
              </a:solidFill>
              <a:effectLst/>
              <a:latin typeface="+mn-lt"/>
              <a:ea typeface="+mn-ea"/>
              <a:cs typeface="+mn-cs"/>
            </a:rPr>
            <a:t>要因として、今後の</a:t>
          </a:r>
          <a:r>
            <a:rPr kumimoji="1" lang="en-US" altLang="ja-JP" sz="1300">
              <a:solidFill>
                <a:sysClr val="windowText" lastClr="000000"/>
              </a:solidFill>
              <a:effectLst/>
              <a:latin typeface="+mn-lt"/>
              <a:ea typeface="+mn-ea"/>
              <a:cs typeface="+mn-cs"/>
            </a:rPr>
            <a:t>DX</a:t>
          </a:r>
          <a:r>
            <a:rPr kumimoji="1" lang="ja-JP" altLang="en-US" sz="1300">
              <a:solidFill>
                <a:sysClr val="windowText" lastClr="000000"/>
              </a:solidFill>
              <a:effectLst/>
              <a:latin typeface="+mn-lt"/>
              <a:ea typeface="+mn-ea"/>
              <a:cs typeface="+mn-cs"/>
            </a:rPr>
            <a:t>推進や物価上昇に伴う物件費上昇などの備え、財政調整基金の積立を行ったことにより</a:t>
          </a:r>
          <a:r>
            <a:rPr kumimoji="1" lang="ja-JP" altLang="ja-JP" sz="1300">
              <a:solidFill>
                <a:sysClr val="windowText" lastClr="000000"/>
              </a:solidFill>
              <a:effectLst/>
              <a:latin typeface="+mn-lt"/>
              <a:ea typeface="+mn-ea"/>
              <a:cs typeface="+mn-cs"/>
            </a:rPr>
            <a:t>、</a:t>
          </a:r>
          <a:r>
            <a:rPr kumimoji="1" lang="en-US" altLang="ja-JP" sz="1300">
              <a:solidFill>
                <a:sysClr val="windowText" lastClr="000000"/>
              </a:solidFill>
              <a:effectLst/>
              <a:latin typeface="+mn-lt"/>
              <a:ea typeface="+mn-ea"/>
              <a:cs typeface="+mn-cs"/>
            </a:rPr>
            <a:t>133</a:t>
          </a:r>
          <a:r>
            <a:rPr kumimoji="1" lang="ja-JP" altLang="ja-JP" sz="1300">
              <a:solidFill>
                <a:sysClr val="windowText" lastClr="000000"/>
              </a:solidFill>
              <a:effectLst/>
              <a:latin typeface="+mn-lt"/>
              <a:ea typeface="+mn-ea"/>
              <a:cs typeface="+mn-cs"/>
            </a:rPr>
            <a:t>百万円の</a:t>
          </a:r>
          <a:r>
            <a:rPr kumimoji="1" lang="ja-JP" altLang="en-US" sz="1300">
              <a:solidFill>
                <a:sysClr val="windowText" lastClr="000000"/>
              </a:solidFill>
              <a:effectLst/>
              <a:latin typeface="+mn-lt"/>
              <a:ea typeface="+mn-ea"/>
              <a:cs typeface="+mn-cs"/>
            </a:rPr>
            <a:t>増額</a:t>
          </a:r>
          <a:r>
            <a:rPr kumimoji="1" lang="ja-JP" altLang="ja-JP" sz="1300">
              <a:solidFill>
                <a:sysClr val="windowText" lastClr="000000"/>
              </a:solidFill>
              <a:effectLst/>
              <a:latin typeface="+mn-lt"/>
              <a:ea typeface="+mn-ea"/>
              <a:cs typeface="+mn-cs"/>
            </a:rPr>
            <a:t>となった。</a:t>
          </a:r>
          <a:endParaRPr lang="ja-JP" altLang="ja-JP" sz="13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近年、８億円前後を取崩して各事業に充当している状況である。年度末に積戻しを行っているものの、やや減少傾向にあるため、標準財政規模の</a:t>
          </a:r>
          <a:r>
            <a:rPr kumimoji="1" lang="en-US" altLang="ja-JP" sz="1300">
              <a:solidFill>
                <a:schemeClr val="dk1"/>
              </a:solidFill>
              <a:effectLst/>
              <a:latin typeface="+mn-lt"/>
              <a:ea typeface="+mn-ea"/>
              <a:cs typeface="+mn-cs"/>
            </a:rPr>
            <a:t>20</a:t>
          </a:r>
          <a:r>
            <a:rPr kumimoji="1" lang="ja-JP" altLang="ja-JP" sz="1300">
              <a:solidFill>
                <a:schemeClr val="dk1"/>
              </a:solidFill>
              <a:effectLst/>
              <a:latin typeface="+mn-lt"/>
              <a:ea typeface="+mn-ea"/>
              <a:cs typeface="+mn-cs"/>
            </a:rPr>
            <a:t>％を下回らないように積立てを行っていく。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国の補正予算により普通交付税で臨時財政対策債償還基金費が措置されたことによ</a:t>
          </a:r>
          <a:r>
            <a:rPr kumimoji="1" lang="ja-JP" altLang="en-US" sz="1300">
              <a:solidFill>
                <a:schemeClr val="dk1"/>
              </a:solidFill>
              <a:effectLst/>
              <a:latin typeface="+mn-lt"/>
              <a:ea typeface="+mn-ea"/>
              <a:cs typeface="+mn-cs"/>
            </a:rPr>
            <a:t>り</a:t>
          </a:r>
          <a:r>
            <a:rPr kumimoji="1" lang="en-US" altLang="ja-JP" sz="1300">
              <a:solidFill>
                <a:schemeClr val="dk1"/>
              </a:solidFill>
              <a:effectLst/>
              <a:latin typeface="+mn-lt"/>
              <a:ea typeface="+mn-ea"/>
              <a:cs typeface="+mn-cs"/>
            </a:rPr>
            <a:t>8</a:t>
          </a:r>
          <a:r>
            <a:rPr kumimoji="1" lang="ja-JP" altLang="en-US" sz="1300">
              <a:solidFill>
                <a:schemeClr val="dk1"/>
              </a:solidFill>
              <a:effectLst/>
              <a:latin typeface="+mn-lt"/>
              <a:ea typeface="+mn-ea"/>
              <a:cs typeface="+mn-cs"/>
            </a:rPr>
            <a:t>百万円の</a:t>
          </a:r>
          <a:r>
            <a:rPr kumimoji="1" lang="ja-JP" altLang="ja-JP" sz="1300">
              <a:solidFill>
                <a:schemeClr val="dk1"/>
              </a:solidFill>
              <a:effectLst/>
              <a:latin typeface="+mn-lt"/>
              <a:ea typeface="+mn-ea"/>
              <a:cs typeface="+mn-cs"/>
            </a:rPr>
            <a:t>増額</a:t>
          </a:r>
          <a:r>
            <a:rPr kumimoji="1" lang="ja-JP" altLang="en-US" sz="1300">
              <a:solidFill>
                <a:schemeClr val="dk1"/>
              </a:solidFill>
              <a:effectLst/>
              <a:latin typeface="+mn-lt"/>
              <a:ea typeface="+mn-ea"/>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今後、臨時財政対策債の償還財源として取崩しを行っていく。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A0F270E-95D9-4BAD-AA53-F452C70A5C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8379588-9BA9-4305-86A9-639B2A8C8C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E1CB623-525F-4D66-BC4C-1400EF91E4FB}"/>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D777118-9261-4239-9A01-E7E0D359086A}"/>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119CE67-026A-46F9-939D-8F36641DFDE5}"/>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8EE1A41-25D6-489A-8F81-05F23D16DDB4}"/>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E3504CC-BF98-4DFB-A3D3-3ADCE8665C77}"/>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B212423-475F-44A6-80C0-EC98C0E67E37}"/>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C4BB8F6-C97A-490E-AF6D-F3DF076F17B1}"/>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103BCA2-88BE-4090-BA4F-98704D18D0B1}"/>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D077A3F-5294-4D2C-A28C-3A86AAD6DB1C}"/>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0B7D142-2BAA-41DB-A7E8-409EB413851C}"/>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A2752CC-40F2-40B2-BCC9-3D95AEA24940}"/>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FDF9A9A-CBBC-4356-B2CB-6CB810A4F684}"/>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9362DFE-7903-42AE-8065-98FF00FDFE60}"/>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3B4FDD0-37C4-4A14-843F-608044479115}"/>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4C7CAD3-6FB7-4B9D-A441-439DDA0C3CB0}"/>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B6C24A0-5FC2-4235-949E-1AD57DE026DF}"/>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3106733-6C57-45E4-8BE9-F35B870D114B}"/>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C421E9F-E801-4276-BDF5-5FBE53409A42}"/>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03F2150-6AE2-43B4-8A0D-D0FB8DCA5EEC}"/>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4955D0A-3797-4AA7-B6EC-E446D0EA254F}"/>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17,238
17,110
120.40
10,462,104
10,079,611
343,794
4,766,695
6,998,181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3022540-B83C-43F6-85F5-D55F1221A7D3}"/>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4CB518F-428B-4CEC-90C4-E16400566476}"/>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66B2BEF-FAB2-4249-A493-B9DB47B46DEA}"/>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5771B89-1FB0-4211-B144-628CFCE24BAA}"/>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B997B45-25B0-4452-9304-967FD47CF4E5}"/>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1F5AC29-0752-420F-9FEE-DF23345CA44D}"/>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D51E011-70BC-41A2-92B1-27743333AD95}"/>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417C1CD-E989-404F-B2E2-C9003165AA00}"/>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DC69455-FA58-40EC-9060-37AC529421FA}"/>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7B9E661-2661-4C00-AE7E-6A2789EF5369}"/>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C5B86A9-2372-41B4-92AB-679978CC476F}"/>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6B4D0E2-F63E-4CE8-991C-495738A18467}"/>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DF147B5-B85A-4250-8622-6627A96471E2}"/>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10E9399-C3BC-4FC6-A062-EEBEF8D03542}"/>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41B6BA8-92F3-41A2-8BAD-C0A08ACA907D}"/>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8B1F158-DB44-4351-B7FB-72A17671C6E1}"/>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A0C862E-50F0-4E3D-892C-FAB68C21D42C}"/>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FEDA78D-717C-4586-A05E-D5BB6068D31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D04445B-A55C-4B7D-B4BE-CC0290B5AAAE}"/>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2DC0D80-8F09-491B-8901-F21F603F640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07DF9B5-48E4-4706-91D7-E0815E6F74A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B41D8D5-3C51-4FB9-8C52-FA570275BFF9}"/>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28789CE-CA8D-4548-8A8E-834CEF0F5B4A}"/>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B2B60DE-455E-4730-94C7-97F9A15F1545}"/>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B7D6215-64F2-48C7-B019-DAFC1B996798}"/>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079EB35-816A-4112-898B-D4AE3146163F}"/>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157FCAE-B295-40EA-AC7F-DD1F37AFD24D}"/>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9A4E722-D3E1-47EF-BB5A-98BEA20D5215}"/>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1C8D2E3-049A-41F5-9797-A907074F0AA4}"/>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469BD8C-C05F-46EA-BE2C-F0B85590EF80}"/>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21E7BB2-842E-4ED9-85B1-68EE55179DAE}"/>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BCE1B5C-2693-405D-9539-6D068B7938F1}"/>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4B711BD-E815-4E72-82D7-86C77BD05435}"/>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CD405C9-38F7-4BB3-9E6E-8920B0C0267D}"/>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4BC53FF-905C-4B91-84CE-925AE303260D}"/>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類似団体平均と比べ</a:t>
          </a:r>
          <a:r>
            <a:rPr kumimoji="1" lang="en-US" altLang="ja-JP" sz="1100">
              <a:latin typeface="ＭＳ Ｐゴシック" panose="020B0600070205080204" pitchFamily="50" charset="-128"/>
              <a:ea typeface="ＭＳ Ｐゴシック" panose="020B0600070205080204" pitchFamily="50" charset="-128"/>
            </a:rPr>
            <a:t>4.4</a:t>
          </a:r>
          <a:r>
            <a:rPr kumimoji="1" lang="ja-JP" altLang="en-US" sz="1100">
              <a:latin typeface="ＭＳ Ｐゴシック" panose="020B0600070205080204" pitchFamily="50" charset="-128"/>
              <a:ea typeface="ＭＳ Ｐゴシック" panose="020B0600070205080204" pitchFamily="50" charset="-128"/>
            </a:rPr>
            <a:t>％低く、全国平均よりも</a:t>
          </a:r>
          <a:r>
            <a:rPr kumimoji="1" lang="en-US" altLang="ja-JP" sz="1100">
              <a:latin typeface="ＭＳ Ｐゴシック" panose="020B0600070205080204" pitchFamily="50" charset="-128"/>
              <a:ea typeface="ＭＳ Ｐゴシック" panose="020B0600070205080204" pitchFamily="50" charset="-128"/>
            </a:rPr>
            <a:t>4.8</a:t>
          </a:r>
          <a:r>
            <a:rPr kumimoji="1" lang="ja-JP" altLang="en-US" sz="1100">
              <a:latin typeface="ＭＳ Ｐゴシック" panose="020B0600070205080204" pitchFamily="50" charset="-128"/>
              <a:ea typeface="ＭＳ Ｐゴシック" panose="020B0600070205080204" pitchFamily="50" charset="-128"/>
            </a:rPr>
            <a:t>％低い数値となっているが、有形固定資産の築年数が相当年数経過していることが伺える。今後、建替えや統合・廃止等が必要な施設を検討していく。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94DB20E-5248-4E71-9B3D-F5D0B55F70BC}"/>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B826E73-18E4-4B02-B368-97E255F0923D}"/>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40AFCCD7-D784-4F40-B7C4-F2A484E59C90}"/>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49EE699-1129-4FEF-8F77-98FD2B65B7DC}"/>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EB70A542-0AC8-4EF1-B8E9-1C4C86A968B9}"/>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106469B-F08E-4EA5-BB6F-0B6EA18A6BF7}"/>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3B3D3DF4-4094-409D-8B23-0A560D0105EF}"/>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45C14392-F3C6-472A-BC81-7EE9FDE86E26}"/>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C2E99E43-0DF0-4D89-9E82-98D3CD80E67A}"/>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A1EE93FA-41D6-4A8A-9651-01FDA8067E84}"/>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B8ADCD76-9962-4C9D-A613-5E872154ADC7}"/>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5C5B14AF-83EC-43D4-9ACA-19F35B9308A4}"/>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2CC4A82-9456-4DCC-8F26-5C1BA99C68C2}"/>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8A77AFA-5AA2-40F9-AF63-7A1159521179}"/>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4E099BB0-F2C9-4CAD-AE82-6CFC434A6F30}"/>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80B353F1-805E-48F2-92D6-B65B275A4E7C}"/>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45297</xdr:rowOff>
    </xdr:from>
    <xdr:to>
      <xdr:col>23</xdr:col>
      <xdr:colOff>85090</xdr:colOff>
      <xdr:row>34</xdr:row>
      <xdr:rowOff>154940</xdr:rowOff>
    </xdr:to>
    <xdr:cxnSp macro="">
      <xdr:nvCxnSpPr>
        <xdr:cNvPr id="75" name="直線コネクタ 74">
          <a:extLst>
            <a:ext uri="{FF2B5EF4-FFF2-40B4-BE49-F238E27FC236}">
              <a16:creationId xmlns:a16="http://schemas.microsoft.com/office/drawing/2014/main" id="{BBB3872B-06D6-4B74-848A-3AC1F5DD9282}"/>
            </a:ext>
          </a:extLst>
        </xdr:cNvPr>
        <xdr:cNvCxnSpPr/>
      </xdr:nvCxnSpPr>
      <xdr:spPr>
        <a:xfrm flipV="1">
          <a:off x="4295775" y="5428827"/>
          <a:ext cx="1270" cy="1307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158767</xdr:rowOff>
    </xdr:from>
    <xdr:ext cx="405111" cy="259045"/>
    <xdr:sp macro="" textlink="">
      <xdr:nvSpPr>
        <xdr:cNvPr id="76" name="有形固定資産減価償却率最小値テキスト">
          <a:extLst>
            <a:ext uri="{FF2B5EF4-FFF2-40B4-BE49-F238E27FC236}">
              <a16:creationId xmlns:a16="http://schemas.microsoft.com/office/drawing/2014/main" id="{C2DE4338-9FCB-4564-AF5A-81CC8B36ACA3}"/>
            </a:ext>
          </a:extLst>
        </xdr:cNvPr>
        <xdr:cNvSpPr txBox="1"/>
      </xdr:nvSpPr>
      <xdr:spPr>
        <a:xfrm>
          <a:off x="4342765" y="6742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154940</xdr:rowOff>
    </xdr:from>
    <xdr:to>
      <xdr:col>23</xdr:col>
      <xdr:colOff>174625</xdr:colOff>
      <xdr:row>34</xdr:row>
      <xdr:rowOff>154940</xdr:rowOff>
    </xdr:to>
    <xdr:cxnSp macro="">
      <xdr:nvCxnSpPr>
        <xdr:cNvPr id="77" name="直線コネクタ 76">
          <a:extLst>
            <a:ext uri="{FF2B5EF4-FFF2-40B4-BE49-F238E27FC236}">
              <a16:creationId xmlns:a16="http://schemas.microsoft.com/office/drawing/2014/main" id="{94B86276-1B5A-4AB7-B38E-384FC6281622}"/>
            </a:ext>
          </a:extLst>
        </xdr:cNvPr>
        <xdr:cNvCxnSpPr/>
      </xdr:nvCxnSpPr>
      <xdr:spPr>
        <a:xfrm>
          <a:off x="4206875" y="673671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163424</xdr:rowOff>
    </xdr:from>
    <xdr:ext cx="405111" cy="259045"/>
    <xdr:sp macro="" textlink="">
      <xdr:nvSpPr>
        <xdr:cNvPr id="78" name="有形固定資産減価償却率最大値テキスト">
          <a:extLst>
            <a:ext uri="{FF2B5EF4-FFF2-40B4-BE49-F238E27FC236}">
              <a16:creationId xmlns:a16="http://schemas.microsoft.com/office/drawing/2014/main" id="{45C14CF0-116B-4C56-9F9F-2F542EE2EEB9}"/>
            </a:ext>
          </a:extLst>
        </xdr:cNvPr>
        <xdr:cNvSpPr txBox="1"/>
      </xdr:nvSpPr>
      <xdr:spPr>
        <a:xfrm>
          <a:off x="4342765" y="520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45297</xdr:rowOff>
    </xdr:from>
    <xdr:to>
      <xdr:col>23</xdr:col>
      <xdr:colOff>174625</xdr:colOff>
      <xdr:row>27</xdr:row>
      <xdr:rowOff>45297</xdr:rowOff>
    </xdr:to>
    <xdr:cxnSp macro="">
      <xdr:nvCxnSpPr>
        <xdr:cNvPr id="79" name="直線コネクタ 78">
          <a:extLst>
            <a:ext uri="{FF2B5EF4-FFF2-40B4-BE49-F238E27FC236}">
              <a16:creationId xmlns:a16="http://schemas.microsoft.com/office/drawing/2014/main" id="{0E6D5B10-367B-4769-BBE0-E65DBB79C102}"/>
            </a:ext>
          </a:extLst>
        </xdr:cNvPr>
        <xdr:cNvCxnSpPr/>
      </xdr:nvCxnSpPr>
      <xdr:spPr>
        <a:xfrm>
          <a:off x="4206875" y="542882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31979</xdr:rowOff>
    </xdr:from>
    <xdr:ext cx="405111" cy="259045"/>
    <xdr:sp macro="" textlink="">
      <xdr:nvSpPr>
        <xdr:cNvPr id="80" name="有形固定資産減価償却率平均値テキスト">
          <a:extLst>
            <a:ext uri="{FF2B5EF4-FFF2-40B4-BE49-F238E27FC236}">
              <a16:creationId xmlns:a16="http://schemas.microsoft.com/office/drawing/2014/main" id="{1B724D9B-70DE-4D1E-A0A1-B5E14D9803B4}"/>
            </a:ext>
          </a:extLst>
        </xdr:cNvPr>
        <xdr:cNvSpPr txBox="1"/>
      </xdr:nvSpPr>
      <xdr:spPr>
        <a:xfrm>
          <a:off x="4342765" y="60974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81" name="フローチャート: 判断 80">
          <a:extLst>
            <a:ext uri="{FF2B5EF4-FFF2-40B4-BE49-F238E27FC236}">
              <a16:creationId xmlns:a16="http://schemas.microsoft.com/office/drawing/2014/main" id="{E3B5E8DD-1950-4636-A0C3-CA2C365CDDCA}"/>
            </a:ext>
          </a:extLst>
        </xdr:cNvPr>
        <xdr:cNvSpPr/>
      </xdr:nvSpPr>
      <xdr:spPr>
        <a:xfrm>
          <a:off x="4244975" y="612478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2" name="フローチャート: 判断 81">
          <a:extLst>
            <a:ext uri="{FF2B5EF4-FFF2-40B4-BE49-F238E27FC236}">
              <a16:creationId xmlns:a16="http://schemas.microsoft.com/office/drawing/2014/main" id="{E1B465BB-0E1C-4F8D-8A2F-2D548640F9C5}"/>
            </a:ext>
          </a:extLst>
        </xdr:cNvPr>
        <xdr:cNvSpPr/>
      </xdr:nvSpPr>
      <xdr:spPr>
        <a:xfrm>
          <a:off x="3611880" y="61156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6773</xdr:rowOff>
    </xdr:from>
    <xdr:to>
      <xdr:col>15</xdr:col>
      <xdr:colOff>187325</xdr:colOff>
      <xdr:row>31</xdr:row>
      <xdr:rowOff>108373</xdr:rowOff>
    </xdr:to>
    <xdr:sp macro="" textlink="">
      <xdr:nvSpPr>
        <xdr:cNvPr id="83" name="フローチャート: 判断 82">
          <a:extLst>
            <a:ext uri="{FF2B5EF4-FFF2-40B4-BE49-F238E27FC236}">
              <a16:creationId xmlns:a16="http://schemas.microsoft.com/office/drawing/2014/main" id="{88551882-D960-40ED-A414-410F02633B16}"/>
            </a:ext>
          </a:extLst>
        </xdr:cNvPr>
        <xdr:cNvSpPr/>
      </xdr:nvSpPr>
      <xdr:spPr>
        <a:xfrm>
          <a:off x="2926080" y="6076103"/>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4" name="フローチャート: 判断 83">
          <a:extLst>
            <a:ext uri="{FF2B5EF4-FFF2-40B4-BE49-F238E27FC236}">
              <a16:creationId xmlns:a16="http://schemas.microsoft.com/office/drawing/2014/main" id="{1EC21A00-375B-4D3B-97CE-D58EACA38766}"/>
            </a:ext>
          </a:extLst>
        </xdr:cNvPr>
        <xdr:cNvSpPr/>
      </xdr:nvSpPr>
      <xdr:spPr>
        <a:xfrm>
          <a:off x="2240280" y="600392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95462</xdr:rowOff>
    </xdr:from>
    <xdr:to>
      <xdr:col>7</xdr:col>
      <xdr:colOff>187325</xdr:colOff>
      <xdr:row>31</xdr:row>
      <xdr:rowOff>25612</xdr:rowOff>
    </xdr:to>
    <xdr:sp macro="" textlink="">
      <xdr:nvSpPr>
        <xdr:cNvPr id="85" name="フローチャート: 判断 84">
          <a:extLst>
            <a:ext uri="{FF2B5EF4-FFF2-40B4-BE49-F238E27FC236}">
              <a16:creationId xmlns:a16="http://schemas.microsoft.com/office/drawing/2014/main" id="{FA5C0E2C-BF44-4C3F-ADA4-CD114934C577}"/>
            </a:ext>
          </a:extLst>
        </xdr:cNvPr>
        <xdr:cNvSpPr/>
      </xdr:nvSpPr>
      <xdr:spPr>
        <a:xfrm>
          <a:off x="1554480" y="5987627"/>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09E0737-75D7-4356-B942-DAFBC8B18B23}"/>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D1BCE03-19B8-435F-831E-EEFAA32F59DF}"/>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E308FE3-0D30-4E89-AF9E-7E1EF21B9AF3}"/>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34DD52B-7A4E-42AB-BA15-EE8A293F9485}"/>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E72010A-379F-4C48-ACB1-755C008BD815}"/>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91" name="楕円 90">
          <a:extLst>
            <a:ext uri="{FF2B5EF4-FFF2-40B4-BE49-F238E27FC236}">
              <a16:creationId xmlns:a16="http://schemas.microsoft.com/office/drawing/2014/main" id="{3927256F-DAA0-48C2-8F58-DF19558456F1}"/>
            </a:ext>
          </a:extLst>
        </xdr:cNvPr>
        <xdr:cNvSpPr/>
      </xdr:nvSpPr>
      <xdr:spPr>
        <a:xfrm>
          <a:off x="4244975" y="596074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89552</xdr:rowOff>
    </xdr:from>
    <xdr:ext cx="405111" cy="259045"/>
    <xdr:sp macro="" textlink="">
      <xdr:nvSpPr>
        <xdr:cNvPr id="92" name="有形固定資産減価償却率該当値テキスト">
          <a:extLst>
            <a:ext uri="{FF2B5EF4-FFF2-40B4-BE49-F238E27FC236}">
              <a16:creationId xmlns:a16="http://schemas.microsoft.com/office/drawing/2014/main" id="{DDAFDD28-54C9-427E-AD7B-0E0229498041}"/>
            </a:ext>
          </a:extLst>
        </xdr:cNvPr>
        <xdr:cNvSpPr txBox="1"/>
      </xdr:nvSpPr>
      <xdr:spPr>
        <a:xfrm>
          <a:off x="4342765"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5503</xdr:rowOff>
    </xdr:from>
    <xdr:to>
      <xdr:col>19</xdr:col>
      <xdr:colOff>187325</xdr:colOff>
      <xdr:row>30</xdr:row>
      <xdr:rowOff>107103</xdr:rowOff>
    </xdr:to>
    <xdr:sp macro="" textlink="">
      <xdr:nvSpPr>
        <xdr:cNvPr id="93" name="楕円 92">
          <a:extLst>
            <a:ext uri="{FF2B5EF4-FFF2-40B4-BE49-F238E27FC236}">
              <a16:creationId xmlns:a16="http://schemas.microsoft.com/office/drawing/2014/main" id="{22A27E9F-DDCF-4A2A-9157-14C6AF8D1F54}"/>
            </a:ext>
          </a:extLst>
        </xdr:cNvPr>
        <xdr:cNvSpPr/>
      </xdr:nvSpPr>
      <xdr:spPr>
        <a:xfrm>
          <a:off x="3611880" y="5903383"/>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56303</xdr:rowOff>
    </xdr:from>
    <xdr:to>
      <xdr:col>23</xdr:col>
      <xdr:colOff>85725</xdr:colOff>
      <xdr:row>30</xdr:row>
      <xdr:rowOff>117475</xdr:rowOff>
    </xdr:to>
    <xdr:cxnSp macro="">
      <xdr:nvCxnSpPr>
        <xdr:cNvPr id="94" name="直線コネクタ 93">
          <a:extLst>
            <a:ext uri="{FF2B5EF4-FFF2-40B4-BE49-F238E27FC236}">
              <a16:creationId xmlns:a16="http://schemas.microsoft.com/office/drawing/2014/main" id="{FF5F0BE6-7460-48C0-9C10-2BA667E6AD53}"/>
            </a:ext>
          </a:extLst>
        </xdr:cNvPr>
        <xdr:cNvCxnSpPr/>
      </xdr:nvCxnSpPr>
      <xdr:spPr>
        <a:xfrm>
          <a:off x="3656965" y="5956088"/>
          <a:ext cx="640715" cy="5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126577</xdr:rowOff>
    </xdr:from>
    <xdr:to>
      <xdr:col>15</xdr:col>
      <xdr:colOff>187325</xdr:colOff>
      <xdr:row>30</xdr:row>
      <xdr:rowOff>56727</xdr:rowOff>
    </xdr:to>
    <xdr:sp macro="" textlink="">
      <xdr:nvSpPr>
        <xdr:cNvPr id="95" name="楕円 94">
          <a:extLst>
            <a:ext uri="{FF2B5EF4-FFF2-40B4-BE49-F238E27FC236}">
              <a16:creationId xmlns:a16="http://schemas.microsoft.com/office/drawing/2014/main" id="{D8655385-D148-40BE-A3DA-8A9193CE470B}"/>
            </a:ext>
          </a:extLst>
        </xdr:cNvPr>
        <xdr:cNvSpPr/>
      </xdr:nvSpPr>
      <xdr:spPr>
        <a:xfrm>
          <a:off x="2926080" y="5854912"/>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5927</xdr:rowOff>
    </xdr:from>
    <xdr:to>
      <xdr:col>19</xdr:col>
      <xdr:colOff>136525</xdr:colOff>
      <xdr:row>30</xdr:row>
      <xdr:rowOff>56303</xdr:rowOff>
    </xdr:to>
    <xdr:cxnSp macro="">
      <xdr:nvCxnSpPr>
        <xdr:cNvPr id="96" name="直線コネクタ 95">
          <a:extLst>
            <a:ext uri="{FF2B5EF4-FFF2-40B4-BE49-F238E27FC236}">
              <a16:creationId xmlns:a16="http://schemas.microsoft.com/office/drawing/2014/main" id="{13B7248C-0D04-48C3-9951-5D80D20F8E96}"/>
            </a:ext>
          </a:extLst>
        </xdr:cNvPr>
        <xdr:cNvCxnSpPr/>
      </xdr:nvCxnSpPr>
      <xdr:spPr>
        <a:xfrm>
          <a:off x="2971165" y="5903807"/>
          <a:ext cx="6858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55880</xdr:rowOff>
    </xdr:from>
    <xdr:to>
      <xdr:col>11</xdr:col>
      <xdr:colOff>187325</xdr:colOff>
      <xdr:row>30</xdr:row>
      <xdr:rowOff>157480</xdr:rowOff>
    </xdr:to>
    <xdr:sp macro="" textlink="">
      <xdr:nvSpPr>
        <xdr:cNvPr id="97" name="楕円 96">
          <a:extLst>
            <a:ext uri="{FF2B5EF4-FFF2-40B4-BE49-F238E27FC236}">
              <a16:creationId xmlns:a16="http://schemas.microsoft.com/office/drawing/2014/main" id="{93B464A5-DF52-4832-8CF5-9DFB7342C5BF}"/>
            </a:ext>
          </a:extLst>
        </xdr:cNvPr>
        <xdr:cNvSpPr/>
      </xdr:nvSpPr>
      <xdr:spPr>
        <a:xfrm>
          <a:off x="2240280" y="595566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5927</xdr:rowOff>
    </xdr:from>
    <xdr:to>
      <xdr:col>15</xdr:col>
      <xdr:colOff>136525</xdr:colOff>
      <xdr:row>30</xdr:row>
      <xdr:rowOff>106680</xdr:rowOff>
    </xdr:to>
    <xdr:cxnSp macro="">
      <xdr:nvCxnSpPr>
        <xdr:cNvPr id="98" name="直線コネクタ 97">
          <a:extLst>
            <a:ext uri="{FF2B5EF4-FFF2-40B4-BE49-F238E27FC236}">
              <a16:creationId xmlns:a16="http://schemas.microsoft.com/office/drawing/2014/main" id="{4FE472A4-1E7F-4872-A4D0-2A59BB192DA8}"/>
            </a:ext>
          </a:extLst>
        </xdr:cNvPr>
        <xdr:cNvCxnSpPr/>
      </xdr:nvCxnSpPr>
      <xdr:spPr>
        <a:xfrm flipV="1">
          <a:off x="2285365" y="5903807"/>
          <a:ext cx="685800" cy="9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9102</xdr:rowOff>
    </xdr:from>
    <xdr:to>
      <xdr:col>7</xdr:col>
      <xdr:colOff>187325</xdr:colOff>
      <xdr:row>30</xdr:row>
      <xdr:rowOff>110702</xdr:rowOff>
    </xdr:to>
    <xdr:sp macro="" textlink="">
      <xdr:nvSpPr>
        <xdr:cNvPr id="99" name="楕円 98">
          <a:extLst>
            <a:ext uri="{FF2B5EF4-FFF2-40B4-BE49-F238E27FC236}">
              <a16:creationId xmlns:a16="http://schemas.microsoft.com/office/drawing/2014/main" id="{82EA511C-425C-4F81-B45B-64871FD68258}"/>
            </a:ext>
          </a:extLst>
        </xdr:cNvPr>
        <xdr:cNvSpPr/>
      </xdr:nvSpPr>
      <xdr:spPr>
        <a:xfrm>
          <a:off x="1554480" y="5906982"/>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59902</xdr:rowOff>
    </xdr:from>
    <xdr:to>
      <xdr:col>11</xdr:col>
      <xdr:colOff>136525</xdr:colOff>
      <xdr:row>30</xdr:row>
      <xdr:rowOff>106680</xdr:rowOff>
    </xdr:to>
    <xdr:cxnSp macro="">
      <xdr:nvCxnSpPr>
        <xdr:cNvPr id="100" name="直線コネクタ 99">
          <a:extLst>
            <a:ext uri="{FF2B5EF4-FFF2-40B4-BE49-F238E27FC236}">
              <a16:creationId xmlns:a16="http://schemas.microsoft.com/office/drawing/2014/main" id="{6B248E3F-70BE-4B76-905E-08B0B98C4D3A}"/>
            </a:ext>
          </a:extLst>
        </xdr:cNvPr>
        <xdr:cNvCxnSpPr/>
      </xdr:nvCxnSpPr>
      <xdr:spPr>
        <a:xfrm>
          <a:off x="1599565" y="5952067"/>
          <a:ext cx="685800" cy="4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101" name="n_1aveValue有形固定資産減価償却率">
          <a:extLst>
            <a:ext uri="{FF2B5EF4-FFF2-40B4-BE49-F238E27FC236}">
              <a16:creationId xmlns:a16="http://schemas.microsoft.com/office/drawing/2014/main" id="{82AA72E8-AC45-4CAE-89A2-E8960A155C22}"/>
            </a:ext>
          </a:extLst>
        </xdr:cNvPr>
        <xdr:cNvSpPr txBox="1"/>
      </xdr:nvSpPr>
      <xdr:spPr>
        <a:xfrm>
          <a:off x="3464569"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99500</xdr:rowOff>
    </xdr:from>
    <xdr:ext cx="405111" cy="259045"/>
    <xdr:sp macro="" textlink="">
      <xdr:nvSpPr>
        <xdr:cNvPr id="102" name="n_2aveValue有形固定資産減価償却率">
          <a:extLst>
            <a:ext uri="{FF2B5EF4-FFF2-40B4-BE49-F238E27FC236}">
              <a16:creationId xmlns:a16="http://schemas.microsoft.com/office/drawing/2014/main" id="{89FFB05E-746C-4B62-B71F-CCA552D56C96}"/>
            </a:ext>
          </a:extLst>
        </xdr:cNvPr>
        <xdr:cNvSpPr txBox="1"/>
      </xdr:nvSpPr>
      <xdr:spPr>
        <a:xfrm>
          <a:off x="2793374" y="6163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31132</xdr:rowOff>
    </xdr:from>
    <xdr:ext cx="405111" cy="259045"/>
    <xdr:sp macro="" textlink="">
      <xdr:nvSpPr>
        <xdr:cNvPr id="103" name="n_3aveValue有形固定資産減価償却率">
          <a:extLst>
            <a:ext uri="{FF2B5EF4-FFF2-40B4-BE49-F238E27FC236}">
              <a16:creationId xmlns:a16="http://schemas.microsoft.com/office/drawing/2014/main" id="{DE076A64-8ABD-46A2-9A1F-EE752D4B11C6}"/>
            </a:ext>
          </a:extLst>
        </xdr:cNvPr>
        <xdr:cNvSpPr txBox="1"/>
      </xdr:nvSpPr>
      <xdr:spPr>
        <a:xfrm>
          <a:off x="210757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16739</xdr:rowOff>
    </xdr:from>
    <xdr:ext cx="405111" cy="259045"/>
    <xdr:sp macro="" textlink="">
      <xdr:nvSpPr>
        <xdr:cNvPr id="104" name="n_4aveValue有形固定資産減価償却率">
          <a:extLst>
            <a:ext uri="{FF2B5EF4-FFF2-40B4-BE49-F238E27FC236}">
              <a16:creationId xmlns:a16="http://schemas.microsoft.com/office/drawing/2014/main" id="{5ED7B74C-A61B-4053-90B5-DBF5E0DCFCB1}"/>
            </a:ext>
          </a:extLst>
        </xdr:cNvPr>
        <xdr:cNvSpPr txBox="1"/>
      </xdr:nvSpPr>
      <xdr:spPr>
        <a:xfrm>
          <a:off x="1421774" y="6087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123630</xdr:rowOff>
    </xdr:from>
    <xdr:ext cx="405111" cy="259045"/>
    <xdr:sp macro="" textlink="">
      <xdr:nvSpPr>
        <xdr:cNvPr id="105" name="n_1mainValue有形固定資産減価償却率">
          <a:extLst>
            <a:ext uri="{FF2B5EF4-FFF2-40B4-BE49-F238E27FC236}">
              <a16:creationId xmlns:a16="http://schemas.microsoft.com/office/drawing/2014/main" id="{714FF9D2-0F67-4328-907C-B4D1EEEC4E2A}"/>
            </a:ext>
          </a:extLst>
        </xdr:cNvPr>
        <xdr:cNvSpPr txBox="1"/>
      </xdr:nvSpPr>
      <xdr:spPr>
        <a:xfrm>
          <a:off x="3464569" y="5678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73254</xdr:rowOff>
    </xdr:from>
    <xdr:ext cx="405111" cy="259045"/>
    <xdr:sp macro="" textlink="">
      <xdr:nvSpPr>
        <xdr:cNvPr id="106" name="n_2mainValue有形固定資産減価償却率">
          <a:extLst>
            <a:ext uri="{FF2B5EF4-FFF2-40B4-BE49-F238E27FC236}">
              <a16:creationId xmlns:a16="http://schemas.microsoft.com/office/drawing/2014/main" id="{4851CDAF-75FF-44F3-BB5F-37398E1D1AFE}"/>
            </a:ext>
          </a:extLst>
        </xdr:cNvPr>
        <xdr:cNvSpPr txBox="1"/>
      </xdr:nvSpPr>
      <xdr:spPr>
        <a:xfrm>
          <a:off x="2793374" y="562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2557</xdr:rowOff>
    </xdr:from>
    <xdr:ext cx="405111" cy="259045"/>
    <xdr:sp macro="" textlink="">
      <xdr:nvSpPr>
        <xdr:cNvPr id="107" name="n_3mainValue有形固定資産減価償却率">
          <a:extLst>
            <a:ext uri="{FF2B5EF4-FFF2-40B4-BE49-F238E27FC236}">
              <a16:creationId xmlns:a16="http://schemas.microsoft.com/office/drawing/2014/main" id="{E3B2E7E3-D0ED-4FA3-99F9-9FB8D7883E33}"/>
            </a:ext>
          </a:extLst>
        </xdr:cNvPr>
        <xdr:cNvSpPr txBox="1"/>
      </xdr:nvSpPr>
      <xdr:spPr>
        <a:xfrm>
          <a:off x="2107574" y="572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127229</xdr:rowOff>
    </xdr:from>
    <xdr:ext cx="405111" cy="259045"/>
    <xdr:sp macro="" textlink="">
      <xdr:nvSpPr>
        <xdr:cNvPr id="108" name="n_4mainValue有形固定資産減価償却率">
          <a:extLst>
            <a:ext uri="{FF2B5EF4-FFF2-40B4-BE49-F238E27FC236}">
              <a16:creationId xmlns:a16="http://schemas.microsoft.com/office/drawing/2014/main" id="{48B9C82A-F2D3-40B3-9639-94EB0B0149A2}"/>
            </a:ext>
          </a:extLst>
        </xdr:cNvPr>
        <xdr:cNvSpPr txBox="1"/>
      </xdr:nvSpPr>
      <xdr:spPr>
        <a:xfrm>
          <a:off x="1421774" y="56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116C23DF-F698-43D8-9FB4-981979DD7980}"/>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8051123-92C2-4095-B2C8-F038CA5A8E27}"/>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CEF442D2-74B3-44A3-B656-2D23C4905105}"/>
            </a:ext>
          </a:extLst>
        </xdr:cNvPr>
        <xdr:cNvSpPr/>
      </xdr:nvSpPr>
      <xdr:spPr>
        <a:xfrm>
          <a:off x="12479014" y="4585111"/>
          <a:ext cx="782331"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598C4BB-75D1-401B-8CF1-CCC60DA9C180}"/>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52D2883-87B1-4F9C-B5A4-BCAC40C3BB69}"/>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F5E280CF-802D-4F3B-92B9-DEF75C521E73}"/>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DBDDFBE-A29E-44FE-9CA6-B180ED0096EB}"/>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C24BCA3-D5F9-468E-A08D-C59BE9653FD8}"/>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10ACC91A-7FEF-4A7B-9D53-6B3DBDA7F3BD}"/>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4012D38D-5A31-4D54-B447-38718C796473}"/>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A08EC092-E8B2-4265-AF5D-141A7F2F2A46}"/>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82D03901-AC2C-4E2A-8647-9BC1118146F0}"/>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7015E146-2B50-4478-8873-E85B627680E1}"/>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類似団平均と比較して</a:t>
          </a:r>
          <a:r>
            <a:rPr kumimoji="1" lang="en-US" altLang="ja-JP" sz="1100">
              <a:latin typeface="ＭＳ Ｐゴシック" panose="020B0600070205080204" pitchFamily="50" charset="-128"/>
              <a:ea typeface="ＭＳ Ｐゴシック" panose="020B0600070205080204" pitchFamily="50" charset="-128"/>
            </a:rPr>
            <a:t>300.2</a:t>
          </a:r>
          <a:r>
            <a:rPr kumimoji="1" lang="ja-JP" altLang="en-US" sz="1100">
              <a:latin typeface="ＭＳ Ｐゴシック" panose="020B0600070205080204" pitchFamily="50" charset="-128"/>
              <a:ea typeface="ＭＳ Ｐゴシック" panose="020B0600070205080204" pitchFamily="50" charset="-128"/>
            </a:rPr>
            <a:t>％低く、全国平均と比較して</a:t>
          </a:r>
          <a:r>
            <a:rPr kumimoji="1" lang="en-US" altLang="ja-JP" sz="1100">
              <a:latin typeface="ＭＳ Ｐゴシック" panose="020B0600070205080204" pitchFamily="50" charset="-128"/>
              <a:ea typeface="ＭＳ Ｐゴシック" panose="020B0600070205080204" pitchFamily="50" charset="-128"/>
            </a:rPr>
            <a:t>412.2</a:t>
          </a:r>
          <a:r>
            <a:rPr kumimoji="1" lang="ja-JP" altLang="en-US" sz="1100">
              <a:latin typeface="ＭＳ Ｐゴシック" panose="020B0600070205080204" pitchFamily="50" charset="-128"/>
              <a:ea typeface="ＭＳ Ｐゴシック" panose="020B0600070205080204" pitchFamily="50" charset="-128"/>
            </a:rPr>
            <a:t>％低い数値となっていることから、財政的に健全であるといえる。要因としては、これまで地方債において、毎年度の借入金を概ね</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億円と設定し、可能な限り借入を抑制してきたことがあげられる。また、令和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年度には新庁舎建設事業、令和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年度には給食センター建設事業などの大型事業による借入及び基金の取崩により大幅に増加している。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B2EF4DBF-BFFE-4A63-BA0D-1B71E7AAD3A6}"/>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4AA6994A-8553-457B-96B3-E0884DF910DA}"/>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C2C555B2-0E25-4EC5-ABCA-6312FB3A723B}"/>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CA689F30-90B7-4F4E-84CA-ABAD4F61A522}"/>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1D61DFFF-06E0-438D-877B-C8425C46D3B8}"/>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61DBC54E-67A3-449C-A395-01AEE963891B}"/>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CD373264-B090-4502-A173-4F5FA11E1C1C}"/>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E73C8B8C-C429-4FBF-B955-86C02AC7ED05}"/>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9DFFEE99-FD21-4F09-B121-93ECA3ADBD5F}"/>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C0268A45-F214-489F-B3FB-0F1F017B3256}"/>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EDEF0F72-CFFB-48C7-8E52-EB46D9B7B864}"/>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43A5F2A4-3D1C-4A10-82A8-8F82448DAF10}"/>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F92C1418-C55A-4D17-86E5-E976F93A3941}"/>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A10003A6-A397-4470-A818-CF4F32FC41E7}"/>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AAEB3C6B-D21C-4014-A1AD-37FF4EE24E40}"/>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26326396-2DCB-45CD-AF81-5C600891AC41}"/>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1851B034-4557-4D25-9BEA-F94E6AA28568}"/>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69197</xdr:rowOff>
    </xdr:to>
    <xdr:cxnSp macro="">
      <xdr:nvCxnSpPr>
        <xdr:cNvPr id="139" name="直線コネクタ 138">
          <a:extLst>
            <a:ext uri="{FF2B5EF4-FFF2-40B4-BE49-F238E27FC236}">
              <a16:creationId xmlns:a16="http://schemas.microsoft.com/office/drawing/2014/main" id="{A7E468B0-6D54-4F01-B8F5-65C40F3165E1}"/>
            </a:ext>
          </a:extLst>
        </xdr:cNvPr>
        <xdr:cNvCxnSpPr/>
      </xdr:nvCxnSpPr>
      <xdr:spPr>
        <a:xfrm flipV="1">
          <a:off x="13313410" y="5240473"/>
          <a:ext cx="1269" cy="1408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73024</xdr:rowOff>
    </xdr:from>
    <xdr:ext cx="469744" cy="259045"/>
    <xdr:sp macro="" textlink="">
      <xdr:nvSpPr>
        <xdr:cNvPr id="140" name="債務償還比率最小値テキスト">
          <a:extLst>
            <a:ext uri="{FF2B5EF4-FFF2-40B4-BE49-F238E27FC236}">
              <a16:creationId xmlns:a16="http://schemas.microsoft.com/office/drawing/2014/main" id="{2D1A24AD-C801-4613-AAE1-421AA4FA5713}"/>
            </a:ext>
          </a:extLst>
        </xdr:cNvPr>
        <xdr:cNvSpPr txBox="1"/>
      </xdr:nvSpPr>
      <xdr:spPr>
        <a:xfrm>
          <a:off x="13369925" y="6654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69197</xdr:rowOff>
    </xdr:from>
    <xdr:to>
      <xdr:col>76</xdr:col>
      <xdr:colOff>111125</xdr:colOff>
      <xdr:row>34</xdr:row>
      <xdr:rowOff>69197</xdr:rowOff>
    </xdr:to>
    <xdr:cxnSp macro="">
      <xdr:nvCxnSpPr>
        <xdr:cNvPr id="141" name="直線コネクタ 140">
          <a:extLst>
            <a:ext uri="{FF2B5EF4-FFF2-40B4-BE49-F238E27FC236}">
              <a16:creationId xmlns:a16="http://schemas.microsoft.com/office/drawing/2014/main" id="{B960B103-D758-4C7E-885B-37B669D7886C}"/>
            </a:ext>
          </a:extLst>
        </xdr:cNvPr>
        <xdr:cNvCxnSpPr/>
      </xdr:nvCxnSpPr>
      <xdr:spPr>
        <a:xfrm>
          <a:off x="13251180" y="664906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17CAE2FC-F082-4FA5-872A-0CD32B3E7234}"/>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8FEED1E9-62E1-4FDC-A514-94A295923DE6}"/>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58791</xdr:rowOff>
    </xdr:from>
    <xdr:ext cx="469744" cy="259045"/>
    <xdr:sp macro="" textlink="">
      <xdr:nvSpPr>
        <xdr:cNvPr id="144" name="債務償還比率平均値テキスト">
          <a:extLst>
            <a:ext uri="{FF2B5EF4-FFF2-40B4-BE49-F238E27FC236}">
              <a16:creationId xmlns:a16="http://schemas.microsoft.com/office/drawing/2014/main" id="{F99DAA29-BD9B-4B86-8DD7-142D03D2EACF}"/>
            </a:ext>
          </a:extLst>
        </xdr:cNvPr>
        <xdr:cNvSpPr txBox="1"/>
      </xdr:nvSpPr>
      <xdr:spPr>
        <a:xfrm>
          <a:off x="13369925" y="57795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80364</xdr:rowOff>
    </xdr:from>
    <xdr:to>
      <xdr:col>76</xdr:col>
      <xdr:colOff>73025</xdr:colOff>
      <xdr:row>30</xdr:row>
      <xdr:rowOff>10514</xdr:rowOff>
    </xdr:to>
    <xdr:sp macro="" textlink="">
      <xdr:nvSpPr>
        <xdr:cNvPr id="145" name="フローチャート: 判断 144">
          <a:extLst>
            <a:ext uri="{FF2B5EF4-FFF2-40B4-BE49-F238E27FC236}">
              <a16:creationId xmlns:a16="http://schemas.microsoft.com/office/drawing/2014/main" id="{F9269023-A5E9-4FD9-AA66-AAE18767D05D}"/>
            </a:ext>
          </a:extLst>
        </xdr:cNvPr>
        <xdr:cNvSpPr/>
      </xdr:nvSpPr>
      <xdr:spPr>
        <a:xfrm>
          <a:off x="13289280" y="5806794"/>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131563</xdr:rowOff>
    </xdr:from>
    <xdr:to>
      <xdr:col>72</xdr:col>
      <xdr:colOff>123825</xdr:colOff>
      <xdr:row>30</xdr:row>
      <xdr:rowOff>61713</xdr:rowOff>
    </xdr:to>
    <xdr:sp macro="" textlink="">
      <xdr:nvSpPr>
        <xdr:cNvPr id="146" name="フローチャート: 判断 145">
          <a:extLst>
            <a:ext uri="{FF2B5EF4-FFF2-40B4-BE49-F238E27FC236}">
              <a16:creationId xmlns:a16="http://schemas.microsoft.com/office/drawing/2014/main" id="{BCF39897-D447-4E95-A3FF-7A3D89CB0907}"/>
            </a:ext>
          </a:extLst>
        </xdr:cNvPr>
        <xdr:cNvSpPr/>
      </xdr:nvSpPr>
      <xdr:spPr>
        <a:xfrm>
          <a:off x="12629515" y="5859898"/>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100103</xdr:rowOff>
    </xdr:from>
    <xdr:to>
      <xdr:col>68</xdr:col>
      <xdr:colOff>123825</xdr:colOff>
      <xdr:row>30</xdr:row>
      <xdr:rowOff>30253</xdr:rowOff>
    </xdr:to>
    <xdr:sp macro="" textlink="">
      <xdr:nvSpPr>
        <xdr:cNvPr id="147" name="フローチャート: 判断 146">
          <a:extLst>
            <a:ext uri="{FF2B5EF4-FFF2-40B4-BE49-F238E27FC236}">
              <a16:creationId xmlns:a16="http://schemas.microsoft.com/office/drawing/2014/main" id="{DE83FF2D-70AC-495E-89C6-69CC3793599F}"/>
            </a:ext>
          </a:extLst>
        </xdr:cNvPr>
        <xdr:cNvSpPr/>
      </xdr:nvSpPr>
      <xdr:spPr>
        <a:xfrm>
          <a:off x="11943715" y="582081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155657</xdr:rowOff>
    </xdr:from>
    <xdr:to>
      <xdr:col>64</xdr:col>
      <xdr:colOff>123825</xdr:colOff>
      <xdr:row>31</xdr:row>
      <xdr:rowOff>85807</xdr:rowOff>
    </xdr:to>
    <xdr:sp macro="" textlink="">
      <xdr:nvSpPr>
        <xdr:cNvPr id="148" name="フローチャート: 判断 147">
          <a:extLst>
            <a:ext uri="{FF2B5EF4-FFF2-40B4-BE49-F238E27FC236}">
              <a16:creationId xmlns:a16="http://schemas.microsoft.com/office/drawing/2014/main" id="{344F5270-CB60-4498-B203-CEE7356C1AE2}"/>
            </a:ext>
          </a:extLst>
        </xdr:cNvPr>
        <xdr:cNvSpPr/>
      </xdr:nvSpPr>
      <xdr:spPr>
        <a:xfrm>
          <a:off x="11257915" y="605163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32938</xdr:rowOff>
    </xdr:from>
    <xdr:to>
      <xdr:col>60</xdr:col>
      <xdr:colOff>123825</xdr:colOff>
      <xdr:row>31</xdr:row>
      <xdr:rowOff>134538</xdr:rowOff>
    </xdr:to>
    <xdr:sp macro="" textlink="">
      <xdr:nvSpPr>
        <xdr:cNvPr id="149" name="フローチャート: 判断 148">
          <a:extLst>
            <a:ext uri="{FF2B5EF4-FFF2-40B4-BE49-F238E27FC236}">
              <a16:creationId xmlns:a16="http://schemas.microsoft.com/office/drawing/2014/main" id="{797988A7-DC42-4F65-AD1B-EB25B3AF092A}"/>
            </a:ext>
          </a:extLst>
        </xdr:cNvPr>
        <xdr:cNvSpPr/>
      </xdr:nvSpPr>
      <xdr:spPr>
        <a:xfrm>
          <a:off x="10572115" y="6098458"/>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898B93F-5F8C-41BB-8745-D9C72B36550D}"/>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2BFDEBE-9AD3-485F-BFAD-95713B6DF3B5}"/>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500026A-5344-43F2-9D21-97C7C5562ECD}"/>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49B9571-698C-4CE3-8749-539D4E3E56DC}"/>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93582EEF-E568-4EAA-9EBB-BBF983B4CAEA}"/>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131763</xdr:rowOff>
    </xdr:from>
    <xdr:to>
      <xdr:col>76</xdr:col>
      <xdr:colOff>73025</xdr:colOff>
      <xdr:row>27</xdr:row>
      <xdr:rowOff>61913</xdr:rowOff>
    </xdr:to>
    <xdr:sp macro="" textlink="">
      <xdr:nvSpPr>
        <xdr:cNvPr id="155" name="楕円 154">
          <a:extLst>
            <a:ext uri="{FF2B5EF4-FFF2-40B4-BE49-F238E27FC236}">
              <a16:creationId xmlns:a16="http://schemas.microsoft.com/office/drawing/2014/main" id="{15C8B28C-1EFA-4C81-937F-F8094F5A567B}"/>
            </a:ext>
          </a:extLst>
        </xdr:cNvPr>
        <xdr:cNvSpPr/>
      </xdr:nvSpPr>
      <xdr:spPr>
        <a:xfrm>
          <a:off x="13289280" y="5345748"/>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154640</xdr:rowOff>
    </xdr:from>
    <xdr:ext cx="405111" cy="259045"/>
    <xdr:sp macro="" textlink="">
      <xdr:nvSpPr>
        <xdr:cNvPr id="156" name="債務償還比率該当値テキスト">
          <a:extLst>
            <a:ext uri="{FF2B5EF4-FFF2-40B4-BE49-F238E27FC236}">
              <a16:creationId xmlns:a16="http://schemas.microsoft.com/office/drawing/2014/main" id="{7AFE7BDB-6DCA-4206-A9D6-B479CFDF0601}"/>
            </a:ext>
          </a:extLst>
        </xdr:cNvPr>
        <xdr:cNvSpPr txBox="1"/>
      </xdr:nvSpPr>
      <xdr:spPr>
        <a:xfrm>
          <a:off x="13369925" y="5193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68108</xdr:rowOff>
    </xdr:from>
    <xdr:to>
      <xdr:col>72</xdr:col>
      <xdr:colOff>123825</xdr:colOff>
      <xdr:row>27</xdr:row>
      <xdr:rowOff>169708</xdr:rowOff>
    </xdr:to>
    <xdr:sp macro="" textlink="">
      <xdr:nvSpPr>
        <xdr:cNvPr id="157" name="楕円 156">
          <a:extLst>
            <a:ext uri="{FF2B5EF4-FFF2-40B4-BE49-F238E27FC236}">
              <a16:creationId xmlns:a16="http://schemas.microsoft.com/office/drawing/2014/main" id="{F276DD0F-FCDB-4658-85F0-D5698B101DC2}"/>
            </a:ext>
          </a:extLst>
        </xdr:cNvPr>
        <xdr:cNvSpPr/>
      </xdr:nvSpPr>
      <xdr:spPr>
        <a:xfrm>
          <a:off x="12629515" y="5447828"/>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11113</xdr:rowOff>
    </xdr:from>
    <xdr:to>
      <xdr:col>76</xdr:col>
      <xdr:colOff>22225</xdr:colOff>
      <xdr:row>27</xdr:row>
      <xdr:rowOff>118908</xdr:rowOff>
    </xdr:to>
    <xdr:cxnSp macro="">
      <xdr:nvCxnSpPr>
        <xdr:cNvPr id="158" name="直線コネクタ 157">
          <a:extLst>
            <a:ext uri="{FF2B5EF4-FFF2-40B4-BE49-F238E27FC236}">
              <a16:creationId xmlns:a16="http://schemas.microsoft.com/office/drawing/2014/main" id="{34DB5BB1-DE95-47EF-9F8B-AD67FD24E1D4}"/>
            </a:ext>
          </a:extLst>
        </xdr:cNvPr>
        <xdr:cNvCxnSpPr/>
      </xdr:nvCxnSpPr>
      <xdr:spPr>
        <a:xfrm flipV="1">
          <a:off x="12684125" y="5394643"/>
          <a:ext cx="631190" cy="10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122700</xdr:rowOff>
    </xdr:from>
    <xdr:to>
      <xdr:col>68</xdr:col>
      <xdr:colOff>123825</xdr:colOff>
      <xdr:row>28</xdr:row>
      <xdr:rowOff>52850</xdr:rowOff>
    </xdr:to>
    <xdr:sp macro="" textlink="">
      <xdr:nvSpPr>
        <xdr:cNvPr id="159" name="楕円 158">
          <a:extLst>
            <a:ext uri="{FF2B5EF4-FFF2-40B4-BE49-F238E27FC236}">
              <a16:creationId xmlns:a16="http://schemas.microsoft.com/office/drawing/2014/main" id="{7AFFED6E-78EC-4128-A74F-15461A631719}"/>
            </a:ext>
          </a:extLst>
        </xdr:cNvPr>
        <xdr:cNvSpPr/>
      </xdr:nvSpPr>
      <xdr:spPr>
        <a:xfrm>
          <a:off x="11943715" y="550623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118908</xdr:rowOff>
    </xdr:from>
    <xdr:to>
      <xdr:col>72</xdr:col>
      <xdr:colOff>73025</xdr:colOff>
      <xdr:row>28</xdr:row>
      <xdr:rowOff>2050</xdr:rowOff>
    </xdr:to>
    <xdr:cxnSp macro="">
      <xdr:nvCxnSpPr>
        <xdr:cNvPr id="160" name="直線コネクタ 159">
          <a:extLst>
            <a:ext uri="{FF2B5EF4-FFF2-40B4-BE49-F238E27FC236}">
              <a16:creationId xmlns:a16="http://schemas.microsoft.com/office/drawing/2014/main" id="{B5EE8F50-8615-4163-92EB-A4E96DBE492B}"/>
            </a:ext>
          </a:extLst>
        </xdr:cNvPr>
        <xdr:cNvCxnSpPr/>
      </xdr:nvCxnSpPr>
      <xdr:spPr>
        <a:xfrm flipV="1">
          <a:off x="11998325" y="5502438"/>
          <a:ext cx="685800" cy="5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138621</xdr:rowOff>
    </xdr:from>
    <xdr:to>
      <xdr:col>64</xdr:col>
      <xdr:colOff>123825</xdr:colOff>
      <xdr:row>29</xdr:row>
      <xdr:rowOff>68771</xdr:rowOff>
    </xdr:to>
    <xdr:sp macro="" textlink="">
      <xdr:nvSpPr>
        <xdr:cNvPr id="161" name="楕円 160">
          <a:extLst>
            <a:ext uri="{FF2B5EF4-FFF2-40B4-BE49-F238E27FC236}">
              <a16:creationId xmlns:a16="http://schemas.microsoft.com/office/drawing/2014/main" id="{6E53D2B2-67BB-41BA-A4C0-B56AF964A9F5}"/>
            </a:ext>
          </a:extLst>
        </xdr:cNvPr>
        <xdr:cNvSpPr/>
      </xdr:nvSpPr>
      <xdr:spPr>
        <a:xfrm>
          <a:off x="11257915" y="568788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2050</xdr:rowOff>
    </xdr:from>
    <xdr:to>
      <xdr:col>68</xdr:col>
      <xdr:colOff>73025</xdr:colOff>
      <xdr:row>29</xdr:row>
      <xdr:rowOff>17971</xdr:rowOff>
    </xdr:to>
    <xdr:cxnSp macro="">
      <xdr:nvCxnSpPr>
        <xdr:cNvPr id="162" name="直線コネクタ 161">
          <a:extLst>
            <a:ext uri="{FF2B5EF4-FFF2-40B4-BE49-F238E27FC236}">
              <a16:creationId xmlns:a16="http://schemas.microsoft.com/office/drawing/2014/main" id="{45FFDDEE-A216-45E2-8878-7708FC8E02BD}"/>
            </a:ext>
          </a:extLst>
        </xdr:cNvPr>
        <xdr:cNvCxnSpPr/>
      </xdr:nvCxnSpPr>
      <xdr:spPr>
        <a:xfrm flipV="1">
          <a:off x="11312525" y="5555125"/>
          <a:ext cx="685800" cy="19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26</xdr:row>
      <xdr:rowOff>133150</xdr:rowOff>
    </xdr:from>
    <xdr:to>
      <xdr:col>60</xdr:col>
      <xdr:colOff>123825</xdr:colOff>
      <xdr:row>27</xdr:row>
      <xdr:rowOff>63300</xdr:rowOff>
    </xdr:to>
    <xdr:sp macro="" textlink="">
      <xdr:nvSpPr>
        <xdr:cNvPr id="163" name="楕円 162">
          <a:extLst>
            <a:ext uri="{FF2B5EF4-FFF2-40B4-BE49-F238E27FC236}">
              <a16:creationId xmlns:a16="http://schemas.microsoft.com/office/drawing/2014/main" id="{9BE8A2E9-4461-4DED-B5A8-50191C35C960}"/>
            </a:ext>
          </a:extLst>
        </xdr:cNvPr>
        <xdr:cNvSpPr/>
      </xdr:nvSpPr>
      <xdr:spPr>
        <a:xfrm>
          <a:off x="10572115" y="5347135"/>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12500</xdr:rowOff>
    </xdr:from>
    <xdr:to>
      <xdr:col>64</xdr:col>
      <xdr:colOff>73025</xdr:colOff>
      <xdr:row>29</xdr:row>
      <xdr:rowOff>17971</xdr:rowOff>
    </xdr:to>
    <xdr:cxnSp macro="">
      <xdr:nvCxnSpPr>
        <xdr:cNvPr id="164" name="直線コネクタ 163">
          <a:extLst>
            <a:ext uri="{FF2B5EF4-FFF2-40B4-BE49-F238E27FC236}">
              <a16:creationId xmlns:a16="http://schemas.microsoft.com/office/drawing/2014/main" id="{3BE25520-BBF7-469E-AFE5-41597307C606}"/>
            </a:ext>
          </a:extLst>
        </xdr:cNvPr>
        <xdr:cNvCxnSpPr/>
      </xdr:nvCxnSpPr>
      <xdr:spPr>
        <a:xfrm>
          <a:off x="10626725" y="5397935"/>
          <a:ext cx="685800" cy="34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52840</xdr:rowOff>
    </xdr:from>
    <xdr:ext cx="469744" cy="259045"/>
    <xdr:sp macro="" textlink="">
      <xdr:nvSpPr>
        <xdr:cNvPr id="165" name="n_1aveValue債務償還比率">
          <a:extLst>
            <a:ext uri="{FF2B5EF4-FFF2-40B4-BE49-F238E27FC236}">
              <a16:creationId xmlns:a16="http://schemas.microsoft.com/office/drawing/2014/main" id="{611779D7-19EE-4E3C-B2B0-CC8FFBACD160}"/>
            </a:ext>
          </a:extLst>
        </xdr:cNvPr>
        <xdr:cNvSpPr txBox="1"/>
      </xdr:nvSpPr>
      <xdr:spPr>
        <a:xfrm>
          <a:off x="12459412" y="595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21380</xdr:rowOff>
    </xdr:from>
    <xdr:ext cx="469744" cy="259045"/>
    <xdr:sp macro="" textlink="">
      <xdr:nvSpPr>
        <xdr:cNvPr id="166" name="n_2aveValue債務償還比率">
          <a:extLst>
            <a:ext uri="{FF2B5EF4-FFF2-40B4-BE49-F238E27FC236}">
              <a16:creationId xmlns:a16="http://schemas.microsoft.com/office/drawing/2014/main" id="{9D8947B9-5E7C-43C7-A35D-3DE728E0EF49}"/>
            </a:ext>
          </a:extLst>
        </xdr:cNvPr>
        <xdr:cNvSpPr txBox="1"/>
      </xdr:nvSpPr>
      <xdr:spPr>
        <a:xfrm>
          <a:off x="11780597" y="591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76934</xdr:rowOff>
    </xdr:from>
    <xdr:ext cx="469744" cy="259045"/>
    <xdr:sp macro="" textlink="">
      <xdr:nvSpPr>
        <xdr:cNvPr id="167" name="n_3aveValue債務償還比率">
          <a:extLst>
            <a:ext uri="{FF2B5EF4-FFF2-40B4-BE49-F238E27FC236}">
              <a16:creationId xmlns:a16="http://schemas.microsoft.com/office/drawing/2014/main" id="{201019A4-4E83-4EB8-AB23-868B20748829}"/>
            </a:ext>
          </a:extLst>
        </xdr:cNvPr>
        <xdr:cNvSpPr txBox="1"/>
      </xdr:nvSpPr>
      <xdr:spPr>
        <a:xfrm>
          <a:off x="11094797" y="614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125665</xdr:rowOff>
    </xdr:from>
    <xdr:ext cx="469744" cy="259045"/>
    <xdr:sp macro="" textlink="">
      <xdr:nvSpPr>
        <xdr:cNvPr id="168" name="n_4aveValue債務償還比率">
          <a:extLst>
            <a:ext uri="{FF2B5EF4-FFF2-40B4-BE49-F238E27FC236}">
              <a16:creationId xmlns:a16="http://schemas.microsoft.com/office/drawing/2014/main" id="{F355DB52-7770-4BE6-AB85-503B80879257}"/>
            </a:ext>
          </a:extLst>
        </xdr:cNvPr>
        <xdr:cNvSpPr txBox="1"/>
      </xdr:nvSpPr>
      <xdr:spPr>
        <a:xfrm>
          <a:off x="10408997" y="619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14785</xdr:rowOff>
    </xdr:from>
    <xdr:ext cx="469744" cy="259045"/>
    <xdr:sp macro="" textlink="">
      <xdr:nvSpPr>
        <xdr:cNvPr id="169" name="n_1mainValue債務償還比率">
          <a:extLst>
            <a:ext uri="{FF2B5EF4-FFF2-40B4-BE49-F238E27FC236}">
              <a16:creationId xmlns:a16="http://schemas.microsoft.com/office/drawing/2014/main" id="{BC45F9A8-EA7D-4099-A445-8E6540B31BBD}"/>
            </a:ext>
          </a:extLst>
        </xdr:cNvPr>
        <xdr:cNvSpPr txBox="1"/>
      </xdr:nvSpPr>
      <xdr:spPr>
        <a:xfrm>
          <a:off x="12459412" y="522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69377</xdr:rowOff>
    </xdr:from>
    <xdr:ext cx="469744" cy="259045"/>
    <xdr:sp macro="" textlink="">
      <xdr:nvSpPr>
        <xdr:cNvPr id="170" name="n_2mainValue債務償還比率">
          <a:extLst>
            <a:ext uri="{FF2B5EF4-FFF2-40B4-BE49-F238E27FC236}">
              <a16:creationId xmlns:a16="http://schemas.microsoft.com/office/drawing/2014/main" id="{BF76DDD7-CEF5-4F25-8771-03243987F980}"/>
            </a:ext>
          </a:extLst>
        </xdr:cNvPr>
        <xdr:cNvSpPr txBox="1"/>
      </xdr:nvSpPr>
      <xdr:spPr>
        <a:xfrm>
          <a:off x="11780597" y="527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85298</xdr:rowOff>
    </xdr:from>
    <xdr:ext cx="469744" cy="259045"/>
    <xdr:sp macro="" textlink="">
      <xdr:nvSpPr>
        <xdr:cNvPr id="171" name="n_3mainValue債務償還比率">
          <a:extLst>
            <a:ext uri="{FF2B5EF4-FFF2-40B4-BE49-F238E27FC236}">
              <a16:creationId xmlns:a16="http://schemas.microsoft.com/office/drawing/2014/main" id="{18430A0B-0867-4D5F-8E8F-6CBF10BF334B}"/>
            </a:ext>
          </a:extLst>
        </xdr:cNvPr>
        <xdr:cNvSpPr txBox="1"/>
      </xdr:nvSpPr>
      <xdr:spPr>
        <a:xfrm>
          <a:off x="11094797" y="5468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79827</xdr:rowOff>
    </xdr:from>
    <xdr:ext cx="405111" cy="259045"/>
    <xdr:sp macro="" textlink="">
      <xdr:nvSpPr>
        <xdr:cNvPr id="172" name="n_4mainValue債務償還比率">
          <a:extLst>
            <a:ext uri="{FF2B5EF4-FFF2-40B4-BE49-F238E27FC236}">
              <a16:creationId xmlns:a16="http://schemas.microsoft.com/office/drawing/2014/main" id="{2A3D6134-4E85-46E2-9E26-CE88E6FEBE40}"/>
            </a:ext>
          </a:extLst>
        </xdr:cNvPr>
        <xdr:cNvSpPr txBox="1"/>
      </xdr:nvSpPr>
      <xdr:spPr>
        <a:xfrm>
          <a:off x="10439409" y="511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36437383-6C5A-4AE9-8191-B99518F131E9}"/>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DFF87159-2C64-41D8-93A2-4568D5AFFFA3}"/>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F48D462A-C68C-45B1-B4F5-2F8372959FD1}"/>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51395B0-DF82-4FF8-9A1E-41C5141DF3F8}"/>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DBE115A2-DA20-46D6-86C7-DDF0A9D5ED4C}"/>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848D2AE9-7A81-4705-A816-C97F42ACCF77}"/>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418CDEF-7D11-4365-90C3-2E741C37238C}"/>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20D108E-8477-4903-A8CF-68CE9D21A5AD}"/>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BC27E3D-B336-4698-AB2A-4C3E1EB24F9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DDFAAE2-CADD-4D04-B76C-CD88FD20EF23}"/>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312E329-D024-445A-AC09-9ADEB4D9537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07286D5-28DF-42D2-98E9-06B810D8FC8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CC95321-942D-4877-82A8-416467951A1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C6DD830-B4F5-4DE9-AC5A-38250E5695D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1CB3B5B-6EAD-41F5-8CAF-2634275147C7}"/>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EA66F4F-8946-46AF-ABAC-0B8797C4B309}"/>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17,238
17,110
120.40
10,462,104
10,079,611
343,794
4,766,695
6,998,181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717EBEF-63C3-41CB-9B79-2155ACFB116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38E90D4-91FE-4DDC-990F-DD4AFB6499C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C5B0963-6064-4F22-B9E7-8426E7B29814}"/>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D7DF7AD-AB57-4F8A-B810-75FB38F4CDE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290B22A-AA87-43FD-AE13-7F3F3CFFCB2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51D42E8-4571-47B3-8B21-978A24E5A829}"/>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1D55BAE-EE6B-4EE0-A65E-B971BE942AE1}"/>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A9AB123-6BB8-44C6-BC84-7AF04660EE8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2406BFF-C7B4-44FC-BF51-50AA848C96E7}"/>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FE3EDF-08EE-454F-A0FE-18BC8E881564}"/>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B592526-C725-462C-8AD9-2BE7F50E6E55}"/>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2764C37-414D-45CB-A904-738762E4150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8AE89D5-4A35-4D64-AF5D-E502C9D9748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7B6B756-7EB9-499A-8768-1466EB5859E3}"/>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7F7EC0E-00EC-42B6-BA93-A08671A1D37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721D8DA-CE07-42A9-8A24-2F32E38360E6}"/>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E30C14-0E12-4602-86A9-61C55C74E23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F0AC5E-8969-469B-81EF-5DA6AA377F3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36D2353-AC51-4111-BCAB-FB469845EA9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EC7BD4F-2576-439F-9E32-90209CB3A3D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D433051-532C-4BDE-842D-0D2FA06C361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16C63BF-7A90-4110-A94C-E7A169F9FBC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182D137-0512-48A4-8295-3A9C61DAAB14}"/>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0597535-0650-47F1-9070-57DE062C4D1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7AFAEE1-2D61-430F-82BE-79B0EFD662D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47A35B0-F2FD-4F47-8898-ACF5D29BF617}"/>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2E7F0E2-808A-4C63-B3B9-0C4432554E7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95528F1-3827-4ED6-9A84-AA004F34C7B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6D3BA2-6B60-49FB-97E5-7F102A13A0B0}"/>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DC9D052-B9F8-4655-BF24-A398DA6465A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B48DB44-42E9-47B9-A506-D81C86BE88CD}"/>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0296B39-71E5-4136-8967-26A9510F185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62B151B-BBA1-4E37-B587-6B40FBFC4EDE}"/>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2E166A8-C4AB-4C70-9F82-F8D10D3E82BA}"/>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22BC8DB-505A-4ABE-A646-B143DBA85C5A}"/>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AE0F063-67EA-499A-8AD7-119BDF7AF2BA}"/>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07DFFA5-9150-49CC-B330-42C8A30E1292}"/>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CE6731F-70F2-4FFE-892F-4A02908DD186}"/>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42A7ED5-DBC7-4460-9B9D-7967B7ACD2D3}"/>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1721D9F-14D9-4ACA-83FC-49CB09B2A944}"/>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CCF2F42-01B6-4332-9BAD-F6C933614F08}"/>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F33FB33-AFBC-4D30-8B7C-85E39EE34D91}"/>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588897E-C982-4327-A61D-44CD07647142}"/>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F320792-7D62-4657-BEAC-F6884DE9001D}"/>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77CB0FA-DDCC-41DF-9109-5FD570DF41D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112395</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E78F286C-F6E2-4743-BCA3-EB1399813FE6}"/>
            </a:ext>
          </a:extLst>
        </xdr:cNvPr>
        <xdr:cNvCxnSpPr/>
      </xdr:nvCxnSpPr>
      <xdr:spPr>
        <a:xfrm flipV="1">
          <a:off x="4173855" y="5770245"/>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106697</xdr:rowOff>
    </xdr:from>
    <xdr:ext cx="405111" cy="259045"/>
    <xdr:sp macro="" textlink="">
      <xdr:nvSpPr>
        <xdr:cNvPr id="58" name="【道路】&#10;有形固定資産減価償却率最小値テキスト">
          <a:extLst>
            <a:ext uri="{FF2B5EF4-FFF2-40B4-BE49-F238E27FC236}">
              <a16:creationId xmlns:a16="http://schemas.microsoft.com/office/drawing/2014/main" id="{A5DC1E02-67B4-429D-AC7B-A51FFA55BC4D}"/>
            </a:ext>
          </a:extLst>
        </xdr:cNvPr>
        <xdr:cNvSpPr txBox="1"/>
      </xdr:nvSpPr>
      <xdr:spPr>
        <a:xfrm>
          <a:off x="4212590" y="713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CA80228C-F7F6-4343-939D-209D914531D6}"/>
            </a:ext>
          </a:extLst>
        </xdr:cNvPr>
        <xdr:cNvCxnSpPr/>
      </xdr:nvCxnSpPr>
      <xdr:spPr>
        <a:xfrm>
          <a:off x="4112260" y="71304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59072</xdr:rowOff>
    </xdr:from>
    <xdr:ext cx="405111" cy="259045"/>
    <xdr:sp macro="" textlink="">
      <xdr:nvSpPr>
        <xdr:cNvPr id="60" name="【道路】&#10;有形固定資産減価償却率最大値テキスト">
          <a:extLst>
            <a:ext uri="{FF2B5EF4-FFF2-40B4-BE49-F238E27FC236}">
              <a16:creationId xmlns:a16="http://schemas.microsoft.com/office/drawing/2014/main" id="{177434A7-FBBA-4F4D-9328-060ADF9D2BF0}"/>
            </a:ext>
          </a:extLst>
        </xdr:cNvPr>
        <xdr:cNvSpPr txBox="1"/>
      </xdr:nvSpPr>
      <xdr:spPr>
        <a:xfrm>
          <a:off x="4212590" y="554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112395</xdr:rowOff>
    </xdr:from>
    <xdr:to>
      <xdr:col>24</xdr:col>
      <xdr:colOff>152400</xdr:colOff>
      <xdr:row>33</xdr:row>
      <xdr:rowOff>112395</xdr:rowOff>
    </xdr:to>
    <xdr:cxnSp macro="">
      <xdr:nvCxnSpPr>
        <xdr:cNvPr id="61" name="直線コネクタ 60">
          <a:extLst>
            <a:ext uri="{FF2B5EF4-FFF2-40B4-BE49-F238E27FC236}">
              <a16:creationId xmlns:a16="http://schemas.microsoft.com/office/drawing/2014/main" id="{224C3A26-BA4F-4CE4-85DC-C970D3B086C9}"/>
            </a:ext>
          </a:extLst>
        </xdr:cNvPr>
        <xdr:cNvCxnSpPr/>
      </xdr:nvCxnSpPr>
      <xdr:spPr>
        <a:xfrm>
          <a:off x="4112260" y="5770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32402</xdr:rowOff>
    </xdr:from>
    <xdr:ext cx="405111" cy="259045"/>
    <xdr:sp macro="" textlink="">
      <xdr:nvSpPr>
        <xdr:cNvPr id="62" name="【道路】&#10;有形固定資産減価償却率平均値テキスト">
          <a:extLst>
            <a:ext uri="{FF2B5EF4-FFF2-40B4-BE49-F238E27FC236}">
              <a16:creationId xmlns:a16="http://schemas.microsoft.com/office/drawing/2014/main" id="{26EEBB7B-444F-45FF-8C7F-D0D5396538C6}"/>
            </a:ext>
          </a:extLst>
        </xdr:cNvPr>
        <xdr:cNvSpPr txBox="1"/>
      </xdr:nvSpPr>
      <xdr:spPr>
        <a:xfrm>
          <a:off x="421259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53975</xdr:rowOff>
    </xdr:from>
    <xdr:to>
      <xdr:col>24</xdr:col>
      <xdr:colOff>114300</xdr:colOff>
      <xdr:row>38</xdr:row>
      <xdr:rowOff>155575</xdr:rowOff>
    </xdr:to>
    <xdr:sp macro="" textlink="">
      <xdr:nvSpPr>
        <xdr:cNvPr id="63" name="フローチャート: 判断 62">
          <a:extLst>
            <a:ext uri="{FF2B5EF4-FFF2-40B4-BE49-F238E27FC236}">
              <a16:creationId xmlns:a16="http://schemas.microsoft.com/office/drawing/2014/main" id="{5D122271-9DB2-49C6-B363-D6D8FC2504DC}"/>
            </a:ext>
          </a:extLst>
        </xdr:cNvPr>
        <xdr:cNvSpPr/>
      </xdr:nvSpPr>
      <xdr:spPr>
        <a:xfrm>
          <a:off x="4131310" y="65728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57785</xdr:rowOff>
    </xdr:from>
    <xdr:to>
      <xdr:col>20</xdr:col>
      <xdr:colOff>38100</xdr:colOff>
      <xdr:row>38</xdr:row>
      <xdr:rowOff>159385</xdr:rowOff>
    </xdr:to>
    <xdr:sp macro="" textlink="">
      <xdr:nvSpPr>
        <xdr:cNvPr id="64" name="フローチャート: 判断 63">
          <a:extLst>
            <a:ext uri="{FF2B5EF4-FFF2-40B4-BE49-F238E27FC236}">
              <a16:creationId xmlns:a16="http://schemas.microsoft.com/office/drawing/2014/main" id="{F9B7FE75-B9F0-40A1-AF25-807EAAB97DDC}"/>
            </a:ext>
          </a:extLst>
        </xdr:cNvPr>
        <xdr:cNvSpPr/>
      </xdr:nvSpPr>
      <xdr:spPr>
        <a:xfrm>
          <a:off x="3388360" y="656907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31115</xdr:rowOff>
    </xdr:from>
    <xdr:to>
      <xdr:col>15</xdr:col>
      <xdr:colOff>101600</xdr:colOff>
      <xdr:row>38</xdr:row>
      <xdr:rowOff>132715</xdr:rowOff>
    </xdr:to>
    <xdr:sp macro="" textlink="">
      <xdr:nvSpPr>
        <xdr:cNvPr id="65" name="フローチャート: 判断 64">
          <a:extLst>
            <a:ext uri="{FF2B5EF4-FFF2-40B4-BE49-F238E27FC236}">
              <a16:creationId xmlns:a16="http://schemas.microsoft.com/office/drawing/2014/main" id="{7B985CBF-732C-403F-9BA8-6C2632496B6B}"/>
            </a:ext>
          </a:extLst>
        </xdr:cNvPr>
        <xdr:cNvSpPr/>
      </xdr:nvSpPr>
      <xdr:spPr>
        <a:xfrm>
          <a:off x="2571750" y="654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143510</xdr:rowOff>
    </xdr:from>
    <xdr:to>
      <xdr:col>10</xdr:col>
      <xdr:colOff>165100</xdr:colOff>
      <xdr:row>38</xdr:row>
      <xdr:rowOff>73660</xdr:rowOff>
    </xdr:to>
    <xdr:sp macro="" textlink="">
      <xdr:nvSpPr>
        <xdr:cNvPr id="66" name="フローチャート: 判断 65">
          <a:extLst>
            <a:ext uri="{FF2B5EF4-FFF2-40B4-BE49-F238E27FC236}">
              <a16:creationId xmlns:a16="http://schemas.microsoft.com/office/drawing/2014/main" id="{BF3FAFA0-7BF4-44C8-8B68-C25992B47340}"/>
            </a:ext>
          </a:extLst>
        </xdr:cNvPr>
        <xdr:cNvSpPr/>
      </xdr:nvSpPr>
      <xdr:spPr>
        <a:xfrm>
          <a:off x="1774190" y="64852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124460</xdr:rowOff>
    </xdr:from>
    <xdr:to>
      <xdr:col>6</xdr:col>
      <xdr:colOff>38100</xdr:colOff>
      <xdr:row>38</xdr:row>
      <xdr:rowOff>54610</xdr:rowOff>
    </xdr:to>
    <xdr:sp macro="" textlink="">
      <xdr:nvSpPr>
        <xdr:cNvPr id="67" name="フローチャート: 判断 66">
          <a:extLst>
            <a:ext uri="{FF2B5EF4-FFF2-40B4-BE49-F238E27FC236}">
              <a16:creationId xmlns:a16="http://schemas.microsoft.com/office/drawing/2014/main" id="{29015398-3691-4A39-9D0D-577ACEA6EE0A}"/>
            </a:ext>
          </a:extLst>
        </xdr:cNvPr>
        <xdr:cNvSpPr/>
      </xdr:nvSpPr>
      <xdr:spPr>
        <a:xfrm>
          <a:off x="988060" y="64700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A8E4E5C-466A-49EF-A9F7-134D4993E2C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C4882DA-A63F-46FC-906B-61E3B4BB153D}"/>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9E649A-5344-489E-B441-3CE662FD0596}"/>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1B6121A-20C8-4256-952C-060D52FBFF68}"/>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4B16CA6-04C4-4080-9AD3-336B263DC8D7}"/>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126365</xdr:rowOff>
    </xdr:from>
    <xdr:to>
      <xdr:col>24</xdr:col>
      <xdr:colOff>114300</xdr:colOff>
      <xdr:row>38</xdr:row>
      <xdr:rowOff>56515</xdr:rowOff>
    </xdr:to>
    <xdr:sp macro="" textlink="">
      <xdr:nvSpPr>
        <xdr:cNvPr id="73" name="楕円 72">
          <a:extLst>
            <a:ext uri="{FF2B5EF4-FFF2-40B4-BE49-F238E27FC236}">
              <a16:creationId xmlns:a16="http://schemas.microsoft.com/office/drawing/2014/main" id="{9D704631-4640-479E-8C30-9D7234A79AA3}"/>
            </a:ext>
          </a:extLst>
        </xdr:cNvPr>
        <xdr:cNvSpPr/>
      </xdr:nvSpPr>
      <xdr:spPr>
        <a:xfrm>
          <a:off x="4131310" y="6473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149242</xdr:rowOff>
    </xdr:from>
    <xdr:ext cx="405111" cy="259045"/>
    <xdr:sp macro="" textlink="">
      <xdr:nvSpPr>
        <xdr:cNvPr id="74" name="【道路】&#10;有形固定資産減価償却率該当値テキスト">
          <a:extLst>
            <a:ext uri="{FF2B5EF4-FFF2-40B4-BE49-F238E27FC236}">
              <a16:creationId xmlns:a16="http://schemas.microsoft.com/office/drawing/2014/main" id="{77F08D4A-9505-458D-AE53-50B0A25CED49}"/>
            </a:ext>
          </a:extLst>
        </xdr:cNvPr>
        <xdr:cNvSpPr txBox="1"/>
      </xdr:nvSpPr>
      <xdr:spPr>
        <a:xfrm>
          <a:off x="4212590"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92075</xdr:rowOff>
    </xdr:from>
    <xdr:to>
      <xdr:col>20</xdr:col>
      <xdr:colOff>38100</xdr:colOff>
      <xdr:row>38</xdr:row>
      <xdr:rowOff>22225</xdr:rowOff>
    </xdr:to>
    <xdr:sp macro="" textlink="">
      <xdr:nvSpPr>
        <xdr:cNvPr id="75" name="楕円 74">
          <a:extLst>
            <a:ext uri="{FF2B5EF4-FFF2-40B4-BE49-F238E27FC236}">
              <a16:creationId xmlns:a16="http://schemas.microsoft.com/office/drawing/2014/main" id="{CCE3107F-1DCB-41E0-9B7F-7E8E77C56FE0}"/>
            </a:ext>
          </a:extLst>
        </xdr:cNvPr>
        <xdr:cNvSpPr/>
      </xdr:nvSpPr>
      <xdr:spPr>
        <a:xfrm>
          <a:off x="3388360" y="64395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142875</xdr:rowOff>
    </xdr:from>
    <xdr:to>
      <xdr:col>24</xdr:col>
      <xdr:colOff>63500</xdr:colOff>
      <xdr:row>38</xdr:row>
      <xdr:rowOff>5715</xdr:rowOff>
    </xdr:to>
    <xdr:cxnSp macro="">
      <xdr:nvCxnSpPr>
        <xdr:cNvPr id="76" name="直線コネクタ 75">
          <a:extLst>
            <a:ext uri="{FF2B5EF4-FFF2-40B4-BE49-F238E27FC236}">
              <a16:creationId xmlns:a16="http://schemas.microsoft.com/office/drawing/2014/main" id="{184C880E-4A83-4983-80AB-1E8E8188A403}"/>
            </a:ext>
          </a:extLst>
        </xdr:cNvPr>
        <xdr:cNvCxnSpPr/>
      </xdr:nvCxnSpPr>
      <xdr:spPr>
        <a:xfrm>
          <a:off x="3431540" y="6484620"/>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57785</xdr:rowOff>
    </xdr:from>
    <xdr:to>
      <xdr:col>15</xdr:col>
      <xdr:colOff>101600</xdr:colOff>
      <xdr:row>37</xdr:row>
      <xdr:rowOff>159385</xdr:rowOff>
    </xdr:to>
    <xdr:sp macro="" textlink="">
      <xdr:nvSpPr>
        <xdr:cNvPr id="77" name="楕円 76">
          <a:extLst>
            <a:ext uri="{FF2B5EF4-FFF2-40B4-BE49-F238E27FC236}">
              <a16:creationId xmlns:a16="http://schemas.microsoft.com/office/drawing/2014/main" id="{39B08EDE-DE94-4D2E-ACEF-AAD659EE96FE}"/>
            </a:ext>
          </a:extLst>
        </xdr:cNvPr>
        <xdr:cNvSpPr/>
      </xdr:nvSpPr>
      <xdr:spPr>
        <a:xfrm>
          <a:off x="2571750" y="63976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108585</xdr:rowOff>
    </xdr:from>
    <xdr:to>
      <xdr:col>19</xdr:col>
      <xdr:colOff>177800</xdr:colOff>
      <xdr:row>37</xdr:row>
      <xdr:rowOff>142875</xdr:rowOff>
    </xdr:to>
    <xdr:cxnSp macro="">
      <xdr:nvCxnSpPr>
        <xdr:cNvPr id="78" name="直線コネクタ 77">
          <a:extLst>
            <a:ext uri="{FF2B5EF4-FFF2-40B4-BE49-F238E27FC236}">
              <a16:creationId xmlns:a16="http://schemas.microsoft.com/office/drawing/2014/main" id="{2F64DA21-7E0E-45E0-A949-9174A6534E65}"/>
            </a:ext>
          </a:extLst>
        </xdr:cNvPr>
        <xdr:cNvCxnSpPr/>
      </xdr:nvCxnSpPr>
      <xdr:spPr>
        <a:xfrm>
          <a:off x="2626360" y="645033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65405</xdr:rowOff>
    </xdr:from>
    <xdr:to>
      <xdr:col>10</xdr:col>
      <xdr:colOff>165100</xdr:colOff>
      <xdr:row>37</xdr:row>
      <xdr:rowOff>167005</xdr:rowOff>
    </xdr:to>
    <xdr:sp macro="" textlink="">
      <xdr:nvSpPr>
        <xdr:cNvPr id="79" name="楕円 78">
          <a:extLst>
            <a:ext uri="{FF2B5EF4-FFF2-40B4-BE49-F238E27FC236}">
              <a16:creationId xmlns:a16="http://schemas.microsoft.com/office/drawing/2014/main" id="{1ABA1B80-4074-4AAE-97AE-C3FB003E93DE}"/>
            </a:ext>
          </a:extLst>
        </xdr:cNvPr>
        <xdr:cNvSpPr/>
      </xdr:nvSpPr>
      <xdr:spPr>
        <a:xfrm>
          <a:off x="1774190" y="640715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108585</xdr:rowOff>
    </xdr:from>
    <xdr:to>
      <xdr:col>15</xdr:col>
      <xdr:colOff>50800</xdr:colOff>
      <xdr:row>37</xdr:row>
      <xdr:rowOff>116205</xdr:rowOff>
    </xdr:to>
    <xdr:cxnSp macro="">
      <xdr:nvCxnSpPr>
        <xdr:cNvPr id="80" name="直線コネクタ 79">
          <a:extLst>
            <a:ext uri="{FF2B5EF4-FFF2-40B4-BE49-F238E27FC236}">
              <a16:creationId xmlns:a16="http://schemas.microsoft.com/office/drawing/2014/main" id="{B16EDA2D-4B06-44FF-BED6-3D981C2E113B}"/>
            </a:ext>
          </a:extLst>
        </xdr:cNvPr>
        <xdr:cNvCxnSpPr/>
      </xdr:nvCxnSpPr>
      <xdr:spPr>
        <a:xfrm flipV="1">
          <a:off x="1828800" y="645033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38735</xdr:rowOff>
    </xdr:from>
    <xdr:to>
      <xdr:col>6</xdr:col>
      <xdr:colOff>38100</xdr:colOff>
      <xdr:row>37</xdr:row>
      <xdr:rowOff>140335</xdr:rowOff>
    </xdr:to>
    <xdr:sp macro="" textlink="">
      <xdr:nvSpPr>
        <xdr:cNvPr id="81" name="楕円 80">
          <a:extLst>
            <a:ext uri="{FF2B5EF4-FFF2-40B4-BE49-F238E27FC236}">
              <a16:creationId xmlns:a16="http://schemas.microsoft.com/office/drawing/2014/main" id="{A5010853-9289-4248-A189-3026671E916D}"/>
            </a:ext>
          </a:extLst>
        </xdr:cNvPr>
        <xdr:cNvSpPr/>
      </xdr:nvSpPr>
      <xdr:spPr>
        <a:xfrm>
          <a:off x="988060" y="63823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89535</xdr:rowOff>
    </xdr:from>
    <xdr:to>
      <xdr:col>10</xdr:col>
      <xdr:colOff>114300</xdr:colOff>
      <xdr:row>37</xdr:row>
      <xdr:rowOff>116205</xdr:rowOff>
    </xdr:to>
    <xdr:cxnSp macro="">
      <xdr:nvCxnSpPr>
        <xdr:cNvPr id="82" name="直線コネクタ 81">
          <a:extLst>
            <a:ext uri="{FF2B5EF4-FFF2-40B4-BE49-F238E27FC236}">
              <a16:creationId xmlns:a16="http://schemas.microsoft.com/office/drawing/2014/main" id="{0E94BA02-E5C1-447D-8EBC-5F88A6C569E5}"/>
            </a:ext>
          </a:extLst>
        </xdr:cNvPr>
        <xdr:cNvCxnSpPr/>
      </xdr:nvCxnSpPr>
      <xdr:spPr>
        <a:xfrm>
          <a:off x="1031240" y="643699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150512</xdr:rowOff>
    </xdr:from>
    <xdr:ext cx="405111" cy="259045"/>
    <xdr:sp macro="" textlink="">
      <xdr:nvSpPr>
        <xdr:cNvPr id="83" name="n_1aveValue【道路】&#10;有形固定資産減価償却率">
          <a:extLst>
            <a:ext uri="{FF2B5EF4-FFF2-40B4-BE49-F238E27FC236}">
              <a16:creationId xmlns:a16="http://schemas.microsoft.com/office/drawing/2014/main" id="{861CF8BB-2720-4003-A30E-D2DB8A1B37E3}"/>
            </a:ext>
          </a:extLst>
        </xdr:cNvPr>
        <xdr:cNvSpPr txBox="1"/>
      </xdr:nvSpPr>
      <xdr:spPr>
        <a:xfrm>
          <a:off x="32391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123842</xdr:rowOff>
    </xdr:from>
    <xdr:ext cx="405111" cy="259045"/>
    <xdr:sp macro="" textlink="">
      <xdr:nvSpPr>
        <xdr:cNvPr id="84" name="n_2aveValue【道路】&#10;有形固定資産減価償却率">
          <a:extLst>
            <a:ext uri="{FF2B5EF4-FFF2-40B4-BE49-F238E27FC236}">
              <a16:creationId xmlns:a16="http://schemas.microsoft.com/office/drawing/2014/main" id="{26837A40-BEAD-45D2-AA10-7B215419FE7D}"/>
            </a:ext>
          </a:extLst>
        </xdr:cNvPr>
        <xdr:cNvSpPr txBox="1"/>
      </xdr:nvSpPr>
      <xdr:spPr>
        <a:xfrm>
          <a:off x="243904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64787</xdr:rowOff>
    </xdr:from>
    <xdr:ext cx="405111" cy="259045"/>
    <xdr:sp macro="" textlink="">
      <xdr:nvSpPr>
        <xdr:cNvPr id="85" name="n_3aveValue【道路】&#10;有形固定資産減価償却率">
          <a:extLst>
            <a:ext uri="{FF2B5EF4-FFF2-40B4-BE49-F238E27FC236}">
              <a16:creationId xmlns:a16="http://schemas.microsoft.com/office/drawing/2014/main" id="{1ECD0CE8-6793-44FF-8CF6-0DC2B7F9F511}"/>
            </a:ext>
          </a:extLst>
        </xdr:cNvPr>
        <xdr:cNvSpPr txBox="1"/>
      </xdr:nvSpPr>
      <xdr:spPr>
        <a:xfrm>
          <a:off x="164148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45737</xdr:rowOff>
    </xdr:from>
    <xdr:ext cx="405111" cy="259045"/>
    <xdr:sp macro="" textlink="">
      <xdr:nvSpPr>
        <xdr:cNvPr id="86" name="n_4aveValue【道路】&#10;有形固定資産減価償却率">
          <a:extLst>
            <a:ext uri="{FF2B5EF4-FFF2-40B4-BE49-F238E27FC236}">
              <a16:creationId xmlns:a16="http://schemas.microsoft.com/office/drawing/2014/main" id="{4CD67F77-EBBF-41A9-BA08-78AAA92575BA}"/>
            </a:ext>
          </a:extLst>
        </xdr:cNvPr>
        <xdr:cNvSpPr txBox="1"/>
      </xdr:nvSpPr>
      <xdr:spPr>
        <a:xfrm>
          <a:off x="85535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38752</xdr:rowOff>
    </xdr:from>
    <xdr:ext cx="405111" cy="259045"/>
    <xdr:sp macro="" textlink="">
      <xdr:nvSpPr>
        <xdr:cNvPr id="87" name="n_1mainValue【道路】&#10;有形固定資産減価償却率">
          <a:extLst>
            <a:ext uri="{FF2B5EF4-FFF2-40B4-BE49-F238E27FC236}">
              <a16:creationId xmlns:a16="http://schemas.microsoft.com/office/drawing/2014/main" id="{4B18BD9A-D9D1-445C-B270-34CBB895417D}"/>
            </a:ext>
          </a:extLst>
        </xdr:cNvPr>
        <xdr:cNvSpPr txBox="1"/>
      </xdr:nvSpPr>
      <xdr:spPr>
        <a:xfrm>
          <a:off x="32391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4462</xdr:rowOff>
    </xdr:from>
    <xdr:ext cx="405111" cy="259045"/>
    <xdr:sp macro="" textlink="">
      <xdr:nvSpPr>
        <xdr:cNvPr id="88" name="n_2mainValue【道路】&#10;有形固定資産減価償却率">
          <a:extLst>
            <a:ext uri="{FF2B5EF4-FFF2-40B4-BE49-F238E27FC236}">
              <a16:creationId xmlns:a16="http://schemas.microsoft.com/office/drawing/2014/main" id="{1C33D8AD-C9DA-49C4-8A81-62B673463260}"/>
            </a:ext>
          </a:extLst>
        </xdr:cNvPr>
        <xdr:cNvSpPr txBox="1"/>
      </xdr:nvSpPr>
      <xdr:spPr>
        <a:xfrm>
          <a:off x="24390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12082</xdr:rowOff>
    </xdr:from>
    <xdr:ext cx="405111" cy="259045"/>
    <xdr:sp macro="" textlink="">
      <xdr:nvSpPr>
        <xdr:cNvPr id="89" name="n_3mainValue【道路】&#10;有形固定資産減価償却率">
          <a:extLst>
            <a:ext uri="{FF2B5EF4-FFF2-40B4-BE49-F238E27FC236}">
              <a16:creationId xmlns:a16="http://schemas.microsoft.com/office/drawing/2014/main" id="{FA18F87B-E70E-4F94-B980-8F219697EEE4}"/>
            </a:ext>
          </a:extLst>
        </xdr:cNvPr>
        <xdr:cNvSpPr txBox="1"/>
      </xdr:nvSpPr>
      <xdr:spPr>
        <a:xfrm>
          <a:off x="164148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156862</xdr:rowOff>
    </xdr:from>
    <xdr:ext cx="405111" cy="259045"/>
    <xdr:sp macro="" textlink="">
      <xdr:nvSpPr>
        <xdr:cNvPr id="90" name="n_4mainValue【道路】&#10;有形固定資産減価償却率">
          <a:extLst>
            <a:ext uri="{FF2B5EF4-FFF2-40B4-BE49-F238E27FC236}">
              <a16:creationId xmlns:a16="http://schemas.microsoft.com/office/drawing/2014/main" id="{B271BADD-EA9F-4BE2-B33E-56F431D61102}"/>
            </a:ext>
          </a:extLst>
        </xdr:cNvPr>
        <xdr:cNvSpPr txBox="1"/>
      </xdr:nvSpPr>
      <xdr:spPr>
        <a:xfrm>
          <a:off x="85535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965598E-4039-4434-9400-FE7ECF4FA8C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077BD54-546F-44EF-BD0A-6A3C79745CA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218F4AD-71A0-471E-894F-CE49F7AA7838}"/>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21E69DF-BA36-45D2-9D88-C8D872C8F7FD}"/>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15C335C-FC0B-4EC1-9522-D9CE95A13EFF}"/>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2DAC3A0-7C89-4293-B052-9BB8E2950D66}"/>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6AAACA4-EE30-4DCD-AEEB-C5418C37CD07}"/>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D557506-6B29-44E1-BF6B-190C549A372E}"/>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287C75F-170A-40DA-B135-504E13CF1193}"/>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247F01B-1813-4A0D-BD94-B20B94F0628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995FBAA-22CF-427E-8193-3D9BCC7407E5}"/>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EE8B2B2D-54FB-42B3-A178-BC335A7444FE}"/>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A0E90E5-2CD6-45D1-B011-30E48F241E8B}"/>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138084</xdr:rowOff>
    </xdr:from>
    <xdr:ext cx="595419" cy="259045"/>
    <xdr:sp macro="" textlink="">
      <xdr:nvSpPr>
        <xdr:cNvPr id="104" name="テキスト ボックス 103">
          <a:extLst>
            <a:ext uri="{FF2B5EF4-FFF2-40B4-BE49-F238E27FC236}">
              <a16:creationId xmlns:a16="http://schemas.microsoft.com/office/drawing/2014/main" id="{C9EF4532-A029-4ACB-9B42-AFE269C610F4}"/>
            </a:ext>
          </a:extLst>
        </xdr:cNvPr>
        <xdr:cNvSpPr txBox="1"/>
      </xdr:nvSpPr>
      <xdr:spPr>
        <a:xfrm>
          <a:off x="5416126" y="682082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3BF65106-EB64-4A3D-8067-7B5845FB667E}"/>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154412</xdr:rowOff>
    </xdr:from>
    <xdr:ext cx="595419" cy="259045"/>
    <xdr:sp macro="" textlink="">
      <xdr:nvSpPr>
        <xdr:cNvPr id="106" name="テキスト ボックス 105">
          <a:extLst>
            <a:ext uri="{FF2B5EF4-FFF2-40B4-BE49-F238E27FC236}">
              <a16:creationId xmlns:a16="http://schemas.microsoft.com/office/drawing/2014/main" id="{8212223B-A3F0-44CC-840C-620A4ECBB9DA}"/>
            </a:ext>
          </a:extLst>
        </xdr:cNvPr>
        <xdr:cNvSpPr txBox="1"/>
      </xdr:nvSpPr>
      <xdr:spPr>
        <a:xfrm>
          <a:off x="5416126"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B030080-7517-4355-B720-E90B09D9C87E}"/>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170741</xdr:rowOff>
    </xdr:from>
    <xdr:ext cx="595419" cy="259045"/>
    <xdr:sp macro="" textlink="">
      <xdr:nvSpPr>
        <xdr:cNvPr id="108" name="テキスト ボックス 107">
          <a:extLst>
            <a:ext uri="{FF2B5EF4-FFF2-40B4-BE49-F238E27FC236}">
              <a16:creationId xmlns:a16="http://schemas.microsoft.com/office/drawing/2014/main" id="{3BC8C2DC-DEFA-447F-B649-4C22F5ECFCC1}"/>
            </a:ext>
          </a:extLst>
        </xdr:cNvPr>
        <xdr:cNvSpPr txBox="1"/>
      </xdr:nvSpPr>
      <xdr:spPr>
        <a:xfrm>
          <a:off x="5416126" y="617530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CC4BED8B-8424-4DEA-BC66-FED1742A463E}"/>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68F94D26-067B-4D27-90BE-B335BEFF0274}"/>
            </a:ext>
          </a:extLst>
        </xdr:cNvPr>
        <xdr:cNvSpPr txBox="1"/>
      </xdr:nvSpPr>
      <xdr:spPr>
        <a:xfrm>
          <a:off x="5416126"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7980943-2DDC-4F27-9F41-4B8DA5FCA48C}"/>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31949</xdr:rowOff>
    </xdr:from>
    <xdr:ext cx="685572" cy="259045"/>
    <xdr:sp macro="" textlink="">
      <xdr:nvSpPr>
        <xdr:cNvPr id="112" name="テキスト ボックス 111">
          <a:extLst>
            <a:ext uri="{FF2B5EF4-FFF2-40B4-BE49-F238E27FC236}">
              <a16:creationId xmlns:a16="http://schemas.microsoft.com/office/drawing/2014/main" id="{B6F72EA3-7C78-46CC-97A5-7B6CE99C580D}"/>
            </a:ext>
          </a:extLst>
        </xdr:cNvPr>
        <xdr:cNvSpPr txBox="1"/>
      </xdr:nvSpPr>
      <xdr:spPr>
        <a:xfrm>
          <a:off x="5331688" y="551644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3777FA72-1DDF-4504-A6C5-61306E249C21}"/>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4" name="テキスト ボックス 113">
          <a:extLst>
            <a:ext uri="{FF2B5EF4-FFF2-40B4-BE49-F238E27FC236}">
              <a16:creationId xmlns:a16="http://schemas.microsoft.com/office/drawing/2014/main" id="{FDB76709-87F2-490A-BB32-45D2F6D5A7DF}"/>
            </a:ext>
          </a:extLst>
        </xdr:cNvPr>
        <xdr:cNvSpPr txBox="1"/>
      </xdr:nvSpPr>
      <xdr:spPr>
        <a:xfrm>
          <a:off x="533168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5D76E61-3026-45E5-806A-CF6FD76EAE9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35671</xdr:rowOff>
    </xdr:from>
    <xdr:to>
      <xdr:col>54</xdr:col>
      <xdr:colOff>189865</xdr:colOff>
      <xdr:row>42</xdr:row>
      <xdr:rowOff>87813</xdr:rowOff>
    </xdr:to>
    <xdr:cxnSp macro="">
      <xdr:nvCxnSpPr>
        <xdr:cNvPr id="116" name="直線コネクタ 115">
          <a:extLst>
            <a:ext uri="{FF2B5EF4-FFF2-40B4-BE49-F238E27FC236}">
              <a16:creationId xmlns:a16="http://schemas.microsoft.com/office/drawing/2014/main" id="{CA426A1B-D3E1-4759-B72A-79D1DA1FF7C6}"/>
            </a:ext>
          </a:extLst>
        </xdr:cNvPr>
        <xdr:cNvCxnSpPr/>
      </xdr:nvCxnSpPr>
      <xdr:spPr>
        <a:xfrm flipV="1">
          <a:off x="9429115" y="5693521"/>
          <a:ext cx="0" cy="1599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91640</xdr:rowOff>
    </xdr:from>
    <xdr:ext cx="469744" cy="259045"/>
    <xdr:sp macro="" textlink="">
      <xdr:nvSpPr>
        <xdr:cNvPr id="117" name="【道路】&#10;一人当たり延長最小値テキスト">
          <a:extLst>
            <a:ext uri="{FF2B5EF4-FFF2-40B4-BE49-F238E27FC236}">
              <a16:creationId xmlns:a16="http://schemas.microsoft.com/office/drawing/2014/main" id="{5D54E8CA-B494-4AAB-9B92-B3AFED99B747}"/>
            </a:ext>
          </a:extLst>
        </xdr:cNvPr>
        <xdr:cNvSpPr txBox="1"/>
      </xdr:nvSpPr>
      <xdr:spPr>
        <a:xfrm>
          <a:off x="9467850" y="729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87813</xdr:rowOff>
    </xdr:from>
    <xdr:to>
      <xdr:col>55</xdr:col>
      <xdr:colOff>88900</xdr:colOff>
      <xdr:row>42</xdr:row>
      <xdr:rowOff>87813</xdr:rowOff>
    </xdr:to>
    <xdr:cxnSp macro="">
      <xdr:nvCxnSpPr>
        <xdr:cNvPr id="118" name="直線コネクタ 117">
          <a:extLst>
            <a:ext uri="{FF2B5EF4-FFF2-40B4-BE49-F238E27FC236}">
              <a16:creationId xmlns:a16="http://schemas.microsoft.com/office/drawing/2014/main" id="{A19C0567-E5CF-46F5-B956-E7F248B89238}"/>
            </a:ext>
          </a:extLst>
        </xdr:cNvPr>
        <xdr:cNvCxnSpPr/>
      </xdr:nvCxnSpPr>
      <xdr:spPr>
        <a:xfrm>
          <a:off x="9356090" y="72925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153798</xdr:rowOff>
    </xdr:from>
    <xdr:ext cx="599010" cy="259045"/>
    <xdr:sp macro="" textlink="">
      <xdr:nvSpPr>
        <xdr:cNvPr id="119" name="【道路】&#10;一人当たり延長最大値テキスト">
          <a:extLst>
            <a:ext uri="{FF2B5EF4-FFF2-40B4-BE49-F238E27FC236}">
              <a16:creationId xmlns:a16="http://schemas.microsoft.com/office/drawing/2014/main" id="{EF7DC097-074E-418C-B682-3E5A97328586}"/>
            </a:ext>
          </a:extLst>
        </xdr:cNvPr>
        <xdr:cNvSpPr txBox="1"/>
      </xdr:nvSpPr>
      <xdr:spPr>
        <a:xfrm>
          <a:off x="9467850" y="546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35671</xdr:rowOff>
    </xdr:from>
    <xdr:to>
      <xdr:col>55</xdr:col>
      <xdr:colOff>88900</xdr:colOff>
      <xdr:row>33</xdr:row>
      <xdr:rowOff>35671</xdr:rowOff>
    </xdr:to>
    <xdr:cxnSp macro="">
      <xdr:nvCxnSpPr>
        <xdr:cNvPr id="120" name="直線コネクタ 119">
          <a:extLst>
            <a:ext uri="{FF2B5EF4-FFF2-40B4-BE49-F238E27FC236}">
              <a16:creationId xmlns:a16="http://schemas.microsoft.com/office/drawing/2014/main" id="{CFB49127-9CAE-45BD-9054-957A52EC200A}"/>
            </a:ext>
          </a:extLst>
        </xdr:cNvPr>
        <xdr:cNvCxnSpPr/>
      </xdr:nvCxnSpPr>
      <xdr:spPr>
        <a:xfrm>
          <a:off x="9356090" y="569352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4681</xdr:rowOff>
    </xdr:from>
    <xdr:ext cx="534377" cy="259045"/>
    <xdr:sp macro="" textlink="">
      <xdr:nvSpPr>
        <xdr:cNvPr id="121" name="【道路】&#10;一人当たり延長平均値テキスト">
          <a:extLst>
            <a:ext uri="{FF2B5EF4-FFF2-40B4-BE49-F238E27FC236}">
              <a16:creationId xmlns:a16="http://schemas.microsoft.com/office/drawing/2014/main" id="{10D76FF0-6597-4BC3-9241-37E29C98C730}"/>
            </a:ext>
          </a:extLst>
        </xdr:cNvPr>
        <xdr:cNvSpPr txBox="1"/>
      </xdr:nvSpPr>
      <xdr:spPr>
        <a:xfrm>
          <a:off x="9467850" y="70360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153254</xdr:rowOff>
    </xdr:from>
    <xdr:to>
      <xdr:col>55</xdr:col>
      <xdr:colOff>50800</xdr:colOff>
      <xdr:row>42</xdr:row>
      <xdr:rowOff>83404</xdr:rowOff>
    </xdr:to>
    <xdr:sp macro="" textlink="">
      <xdr:nvSpPr>
        <xdr:cNvPr id="122" name="フローチャート: 判断 121">
          <a:extLst>
            <a:ext uri="{FF2B5EF4-FFF2-40B4-BE49-F238E27FC236}">
              <a16:creationId xmlns:a16="http://schemas.microsoft.com/office/drawing/2014/main" id="{23CA3116-8D8B-42BF-B30D-777865C95CEF}"/>
            </a:ext>
          </a:extLst>
        </xdr:cNvPr>
        <xdr:cNvSpPr/>
      </xdr:nvSpPr>
      <xdr:spPr>
        <a:xfrm>
          <a:off x="9394190" y="718270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137187</xdr:rowOff>
    </xdr:from>
    <xdr:to>
      <xdr:col>50</xdr:col>
      <xdr:colOff>165100</xdr:colOff>
      <xdr:row>42</xdr:row>
      <xdr:rowOff>67337</xdr:rowOff>
    </xdr:to>
    <xdr:sp macro="" textlink="">
      <xdr:nvSpPr>
        <xdr:cNvPr id="123" name="フローチャート: 判断 122">
          <a:extLst>
            <a:ext uri="{FF2B5EF4-FFF2-40B4-BE49-F238E27FC236}">
              <a16:creationId xmlns:a16="http://schemas.microsoft.com/office/drawing/2014/main" id="{4E1E6C3E-BB98-4A35-898C-9AB5F4AFF4D1}"/>
            </a:ext>
          </a:extLst>
        </xdr:cNvPr>
        <xdr:cNvSpPr/>
      </xdr:nvSpPr>
      <xdr:spPr>
        <a:xfrm>
          <a:off x="8632190" y="716282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137603</xdr:rowOff>
    </xdr:from>
    <xdr:to>
      <xdr:col>46</xdr:col>
      <xdr:colOff>38100</xdr:colOff>
      <xdr:row>42</xdr:row>
      <xdr:rowOff>67753</xdr:rowOff>
    </xdr:to>
    <xdr:sp macro="" textlink="">
      <xdr:nvSpPr>
        <xdr:cNvPr id="124" name="フローチャート: 判断 123">
          <a:extLst>
            <a:ext uri="{FF2B5EF4-FFF2-40B4-BE49-F238E27FC236}">
              <a16:creationId xmlns:a16="http://schemas.microsoft.com/office/drawing/2014/main" id="{49B4117E-789F-4B62-95A1-3C9FDFE645A7}"/>
            </a:ext>
          </a:extLst>
        </xdr:cNvPr>
        <xdr:cNvSpPr/>
      </xdr:nvSpPr>
      <xdr:spPr>
        <a:xfrm>
          <a:off x="7846060" y="716324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132476</xdr:rowOff>
    </xdr:from>
    <xdr:to>
      <xdr:col>41</xdr:col>
      <xdr:colOff>101600</xdr:colOff>
      <xdr:row>42</xdr:row>
      <xdr:rowOff>62626</xdr:rowOff>
    </xdr:to>
    <xdr:sp macro="" textlink="">
      <xdr:nvSpPr>
        <xdr:cNvPr id="125" name="フローチャート: 判断 124">
          <a:extLst>
            <a:ext uri="{FF2B5EF4-FFF2-40B4-BE49-F238E27FC236}">
              <a16:creationId xmlns:a16="http://schemas.microsoft.com/office/drawing/2014/main" id="{2A7C7DD4-C348-44D3-8E6B-A1C17DF51108}"/>
            </a:ext>
          </a:extLst>
        </xdr:cNvPr>
        <xdr:cNvSpPr/>
      </xdr:nvSpPr>
      <xdr:spPr>
        <a:xfrm>
          <a:off x="7029450" y="716573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139527</xdr:rowOff>
    </xdr:from>
    <xdr:to>
      <xdr:col>36</xdr:col>
      <xdr:colOff>165100</xdr:colOff>
      <xdr:row>42</xdr:row>
      <xdr:rowOff>69677</xdr:rowOff>
    </xdr:to>
    <xdr:sp macro="" textlink="">
      <xdr:nvSpPr>
        <xdr:cNvPr id="126" name="フローチャート: 判断 125">
          <a:extLst>
            <a:ext uri="{FF2B5EF4-FFF2-40B4-BE49-F238E27FC236}">
              <a16:creationId xmlns:a16="http://schemas.microsoft.com/office/drawing/2014/main" id="{318B41AF-0810-45BC-B5E0-FBDAAFA4C478}"/>
            </a:ext>
          </a:extLst>
        </xdr:cNvPr>
        <xdr:cNvSpPr/>
      </xdr:nvSpPr>
      <xdr:spPr>
        <a:xfrm>
          <a:off x="6231890" y="716516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8797107-BD5F-44E5-AEF4-620CFC50F12A}"/>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1628E9E-666A-4607-A869-7B42E2A0E044}"/>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0FAA826-316E-4F8C-B382-FE48B7DF9A19}"/>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27899A9-0056-43BA-A53D-33DC5867612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CE378E5-ACB3-4856-9055-B7C0BEA9CB18}"/>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42</xdr:row>
      <xdr:rowOff>15817</xdr:rowOff>
    </xdr:from>
    <xdr:to>
      <xdr:col>55</xdr:col>
      <xdr:colOff>50800</xdr:colOff>
      <xdr:row>42</xdr:row>
      <xdr:rowOff>117417</xdr:rowOff>
    </xdr:to>
    <xdr:sp macro="" textlink="">
      <xdr:nvSpPr>
        <xdr:cNvPr id="132" name="楕円 131">
          <a:extLst>
            <a:ext uri="{FF2B5EF4-FFF2-40B4-BE49-F238E27FC236}">
              <a16:creationId xmlns:a16="http://schemas.microsoft.com/office/drawing/2014/main" id="{7255F1AC-DD64-4C09-92A2-D6726733A44B}"/>
            </a:ext>
          </a:extLst>
        </xdr:cNvPr>
        <xdr:cNvSpPr/>
      </xdr:nvSpPr>
      <xdr:spPr>
        <a:xfrm>
          <a:off x="9394190" y="7220527"/>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131682</xdr:rowOff>
    </xdr:from>
    <xdr:ext cx="534377" cy="259045"/>
    <xdr:sp macro="" textlink="">
      <xdr:nvSpPr>
        <xdr:cNvPr id="133" name="【道路】&#10;一人当たり延長該当値テキスト">
          <a:extLst>
            <a:ext uri="{FF2B5EF4-FFF2-40B4-BE49-F238E27FC236}">
              <a16:creationId xmlns:a16="http://schemas.microsoft.com/office/drawing/2014/main" id="{63BCD2AB-05F6-41FC-8E4A-CCFF9C1DA167}"/>
            </a:ext>
          </a:extLst>
        </xdr:cNvPr>
        <xdr:cNvSpPr txBox="1"/>
      </xdr:nvSpPr>
      <xdr:spPr>
        <a:xfrm>
          <a:off x="9467850" y="716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42</xdr:row>
      <xdr:rowOff>16035</xdr:rowOff>
    </xdr:from>
    <xdr:to>
      <xdr:col>50</xdr:col>
      <xdr:colOff>165100</xdr:colOff>
      <xdr:row>42</xdr:row>
      <xdr:rowOff>117635</xdr:rowOff>
    </xdr:to>
    <xdr:sp macro="" textlink="">
      <xdr:nvSpPr>
        <xdr:cNvPr id="134" name="楕円 133">
          <a:extLst>
            <a:ext uri="{FF2B5EF4-FFF2-40B4-BE49-F238E27FC236}">
              <a16:creationId xmlns:a16="http://schemas.microsoft.com/office/drawing/2014/main" id="{5F0AA118-E1C1-45EC-9D4C-19FCB3F8897C}"/>
            </a:ext>
          </a:extLst>
        </xdr:cNvPr>
        <xdr:cNvSpPr/>
      </xdr:nvSpPr>
      <xdr:spPr>
        <a:xfrm>
          <a:off x="8632190" y="722074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66617</xdr:rowOff>
    </xdr:from>
    <xdr:to>
      <xdr:col>55</xdr:col>
      <xdr:colOff>0</xdr:colOff>
      <xdr:row>42</xdr:row>
      <xdr:rowOff>66835</xdr:rowOff>
    </xdr:to>
    <xdr:cxnSp macro="">
      <xdr:nvCxnSpPr>
        <xdr:cNvPr id="135" name="直線コネクタ 134">
          <a:extLst>
            <a:ext uri="{FF2B5EF4-FFF2-40B4-BE49-F238E27FC236}">
              <a16:creationId xmlns:a16="http://schemas.microsoft.com/office/drawing/2014/main" id="{903B4E81-1EB7-4234-834F-8BA08D67AB54}"/>
            </a:ext>
          </a:extLst>
        </xdr:cNvPr>
        <xdr:cNvCxnSpPr/>
      </xdr:nvCxnSpPr>
      <xdr:spPr>
        <a:xfrm flipV="1">
          <a:off x="8686800" y="7265612"/>
          <a:ext cx="74295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42</xdr:row>
      <xdr:rowOff>16413</xdr:rowOff>
    </xdr:from>
    <xdr:to>
      <xdr:col>46</xdr:col>
      <xdr:colOff>38100</xdr:colOff>
      <xdr:row>42</xdr:row>
      <xdr:rowOff>118013</xdr:rowOff>
    </xdr:to>
    <xdr:sp macro="" textlink="">
      <xdr:nvSpPr>
        <xdr:cNvPr id="136" name="楕円 135">
          <a:extLst>
            <a:ext uri="{FF2B5EF4-FFF2-40B4-BE49-F238E27FC236}">
              <a16:creationId xmlns:a16="http://schemas.microsoft.com/office/drawing/2014/main" id="{3945BD1A-F0C1-4DA8-8AEC-BEEFD9FEC414}"/>
            </a:ext>
          </a:extLst>
        </xdr:cNvPr>
        <xdr:cNvSpPr/>
      </xdr:nvSpPr>
      <xdr:spPr>
        <a:xfrm>
          <a:off x="7846060" y="72211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66835</xdr:rowOff>
    </xdr:from>
    <xdr:to>
      <xdr:col>50</xdr:col>
      <xdr:colOff>114300</xdr:colOff>
      <xdr:row>42</xdr:row>
      <xdr:rowOff>67213</xdr:rowOff>
    </xdr:to>
    <xdr:cxnSp macro="">
      <xdr:nvCxnSpPr>
        <xdr:cNvPr id="137" name="直線コネクタ 136">
          <a:extLst>
            <a:ext uri="{FF2B5EF4-FFF2-40B4-BE49-F238E27FC236}">
              <a16:creationId xmlns:a16="http://schemas.microsoft.com/office/drawing/2014/main" id="{4486A574-80D9-475F-B42E-6CED8D329A51}"/>
            </a:ext>
          </a:extLst>
        </xdr:cNvPr>
        <xdr:cNvCxnSpPr/>
      </xdr:nvCxnSpPr>
      <xdr:spPr>
        <a:xfrm flipV="1">
          <a:off x="7889240" y="7265830"/>
          <a:ext cx="797560" cy="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42</xdr:row>
      <xdr:rowOff>16801</xdr:rowOff>
    </xdr:from>
    <xdr:to>
      <xdr:col>41</xdr:col>
      <xdr:colOff>101600</xdr:colOff>
      <xdr:row>42</xdr:row>
      <xdr:rowOff>118401</xdr:rowOff>
    </xdr:to>
    <xdr:sp macro="" textlink="">
      <xdr:nvSpPr>
        <xdr:cNvPr id="138" name="楕円 137">
          <a:extLst>
            <a:ext uri="{FF2B5EF4-FFF2-40B4-BE49-F238E27FC236}">
              <a16:creationId xmlns:a16="http://schemas.microsoft.com/office/drawing/2014/main" id="{552F934C-0A9C-42C7-9634-AF88598D8A30}"/>
            </a:ext>
          </a:extLst>
        </xdr:cNvPr>
        <xdr:cNvSpPr/>
      </xdr:nvSpPr>
      <xdr:spPr>
        <a:xfrm>
          <a:off x="7029450" y="722151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67213</xdr:rowOff>
    </xdr:from>
    <xdr:to>
      <xdr:col>45</xdr:col>
      <xdr:colOff>177800</xdr:colOff>
      <xdr:row>42</xdr:row>
      <xdr:rowOff>67601</xdr:rowOff>
    </xdr:to>
    <xdr:cxnSp macro="">
      <xdr:nvCxnSpPr>
        <xdr:cNvPr id="139" name="直線コネクタ 138">
          <a:extLst>
            <a:ext uri="{FF2B5EF4-FFF2-40B4-BE49-F238E27FC236}">
              <a16:creationId xmlns:a16="http://schemas.microsoft.com/office/drawing/2014/main" id="{8AFDBA5A-F19A-44C3-8F39-0C00C7A11135}"/>
            </a:ext>
          </a:extLst>
        </xdr:cNvPr>
        <xdr:cNvCxnSpPr/>
      </xdr:nvCxnSpPr>
      <xdr:spPr>
        <a:xfrm flipV="1">
          <a:off x="7084060" y="7266208"/>
          <a:ext cx="805180" cy="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42</xdr:row>
      <xdr:rowOff>16973</xdr:rowOff>
    </xdr:from>
    <xdr:to>
      <xdr:col>36</xdr:col>
      <xdr:colOff>165100</xdr:colOff>
      <xdr:row>42</xdr:row>
      <xdr:rowOff>118573</xdr:rowOff>
    </xdr:to>
    <xdr:sp macro="" textlink="">
      <xdr:nvSpPr>
        <xdr:cNvPr id="140" name="楕円 139">
          <a:extLst>
            <a:ext uri="{FF2B5EF4-FFF2-40B4-BE49-F238E27FC236}">
              <a16:creationId xmlns:a16="http://schemas.microsoft.com/office/drawing/2014/main" id="{5C34CC4D-8FDC-4194-94D3-E94318E8B7BF}"/>
            </a:ext>
          </a:extLst>
        </xdr:cNvPr>
        <xdr:cNvSpPr/>
      </xdr:nvSpPr>
      <xdr:spPr>
        <a:xfrm>
          <a:off x="6231890" y="722168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67601</xdr:rowOff>
    </xdr:from>
    <xdr:to>
      <xdr:col>41</xdr:col>
      <xdr:colOff>50800</xdr:colOff>
      <xdr:row>42</xdr:row>
      <xdr:rowOff>67773</xdr:rowOff>
    </xdr:to>
    <xdr:cxnSp macro="">
      <xdr:nvCxnSpPr>
        <xdr:cNvPr id="141" name="直線コネクタ 140">
          <a:extLst>
            <a:ext uri="{FF2B5EF4-FFF2-40B4-BE49-F238E27FC236}">
              <a16:creationId xmlns:a16="http://schemas.microsoft.com/office/drawing/2014/main" id="{7A27BE82-6118-4700-9085-3BBB0264D359}"/>
            </a:ext>
          </a:extLst>
        </xdr:cNvPr>
        <xdr:cNvCxnSpPr/>
      </xdr:nvCxnSpPr>
      <xdr:spPr>
        <a:xfrm flipV="1">
          <a:off x="6286500" y="7266596"/>
          <a:ext cx="79756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83864</xdr:rowOff>
    </xdr:from>
    <xdr:ext cx="534377" cy="259045"/>
    <xdr:sp macro="" textlink="">
      <xdr:nvSpPr>
        <xdr:cNvPr id="142" name="n_1aveValue【道路】&#10;一人当たり延長">
          <a:extLst>
            <a:ext uri="{FF2B5EF4-FFF2-40B4-BE49-F238E27FC236}">
              <a16:creationId xmlns:a16="http://schemas.microsoft.com/office/drawing/2014/main" id="{A94F3A25-C379-4E6A-A417-E62338C868FE}"/>
            </a:ext>
          </a:extLst>
        </xdr:cNvPr>
        <xdr:cNvSpPr txBox="1"/>
      </xdr:nvSpPr>
      <xdr:spPr>
        <a:xfrm>
          <a:off x="8422151" y="694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84280</xdr:rowOff>
    </xdr:from>
    <xdr:ext cx="534377" cy="259045"/>
    <xdr:sp macro="" textlink="">
      <xdr:nvSpPr>
        <xdr:cNvPr id="143" name="n_2aveValue【道路】&#10;一人当たり延長">
          <a:extLst>
            <a:ext uri="{FF2B5EF4-FFF2-40B4-BE49-F238E27FC236}">
              <a16:creationId xmlns:a16="http://schemas.microsoft.com/office/drawing/2014/main" id="{73378418-CD0E-4109-9D74-EE3F9B2239B7}"/>
            </a:ext>
          </a:extLst>
        </xdr:cNvPr>
        <xdr:cNvSpPr txBox="1"/>
      </xdr:nvSpPr>
      <xdr:spPr>
        <a:xfrm>
          <a:off x="7641101" y="694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79153</xdr:rowOff>
    </xdr:from>
    <xdr:ext cx="534377" cy="259045"/>
    <xdr:sp macro="" textlink="">
      <xdr:nvSpPr>
        <xdr:cNvPr id="144" name="n_3aveValue【道路】&#10;一人当たり延長">
          <a:extLst>
            <a:ext uri="{FF2B5EF4-FFF2-40B4-BE49-F238E27FC236}">
              <a16:creationId xmlns:a16="http://schemas.microsoft.com/office/drawing/2014/main" id="{88DE9ED6-FDD1-4B3A-9510-D3629709EC0C}"/>
            </a:ext>
          </a:extLst>
        </xdr:cNvPr>
        <xdr:cNvSpPr txBox="1"/>
      </xdr:nvSpPr>
      <xdr:spPr>
        <a:xfrm>
          <a:off x="6854971" y="693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86204</xdr:rowOff>
    </xdr:from>
    <xdr:ext cx="534377" cy="259045"/>
    <xdr:sp macro="" textlink="">
      <xdr:nvSpPr>
        <xdr:cNvPr id="145" name="n_4aveValue【道路】&#10;一人当たり延長">
          <a:extLst>
            <a:ext uri="{FF2B5EF4-FFF2-40B4-BE49-F238E27FC236}">
              <a16:creationId xmlns:a16="http://schemas.microsoft.com/office/drawing/2014/main" id="{B18FBDEE-DAA0-4482-9AF0-5953B1990F47}"/>
            </a:ext>
          </a:extLst>
        </xdr:cNvPr>
        <xdr:cNvSpPr txBox="1"/>
      </xdr:nvSpPr>
      <xdr:spPr>
        <a:xfrm>
          <a:off x="6038361" y="6946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108762</xdr:rowOff>
    </xdr:from>
    <xdr:ext cx="534377" cy="259045"/>
    <xdr:sp macro="" textlink="">
      <xdr:nvSpPr>
        <xdr:cNvPr id="146" name="n_1mainValue【道路】&#10;一人当たり延長">
          <a:extLst>
            <a:ext uri="{FF2B5EF4-FFF2-40B4-BE49-F238E27FC236}">
              <a16:creationId xmlns:a16="http://schemas.microsoft.com/office/drawing/2014/main" id="{B08352EA-74BB-4CCB-8704-6B70D2C82C2C}"/>
            </a:ext>
          </a:extLst>
        </xdr:cNvPr>
        <xdr:cNvSpPr txBox="1"/>
      </xdr:nvSpPr>
      <xdr:spPr>
        <a:xfrm>
          <a:off x="8422151" y="730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109140</xdr:rowOff>
    </xdr:from>
    <xdr:ext cx="534377" cy="259045"/>
    <xdr:sp macro="" textlink="">
      <xdr:nvSpPr>
        <xdr:cNvPr id="147" name="n_2mainValue【道路】&#10;一人当たり延長">
          <a:extLst>
            <a:ext uri="{FF2B5EF4-FFF2-40B4-BE49-F238E27FC236}">
              <a16:creationId xmlns:a16="http://schemas.microsoft.com/office/drawing/2014/main" id="{F888AB25-DE47-4AB4-A614-8D313FE45442}"/>
            </a:ext>
          </a:extLst>
        </xdr:cNvPr>
        <xdr:cNvSpPr txBox="1"/>
      </xdr:nvSpPr>
      <xdr:spPr>
        <a:xfrm>
          <a:off x="7641101" y="73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109528</xdr:rowOff>
    </xdr:from>
    <xdr:ext cx="534377" cy="259045"/>
    <xdr:sp macro="" textlink="">
      <xdr:nvSpPr>
        <xdr:cNvPr id="148" name="n_3mainValue【道路】&#10;一人当たり延長">
          <a:extLst>
            <a:ext uri="{FF2B5EF4-FFF2-40B4-BE49-F238E27FC236}">
              <a16:creationId xmlns:a16="http://schemas.microsoft.com/office/drawing/2014/main" id="{F4E18EF8-1F08-4BC2-AE15-2C6D0C9A0AF6}"/>
            </a:ext>
          </a:extLst>
        </xdr:cNvPr>
        <xdr:cNvSpPr txBox="1"/>
      </xdr:nvSpPr>
      <xdr:spPr>
        <a:xfrm>
          <a:off x="6854971" y="730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109700</xdr:rowOff>
    </xdr:from>
    <xdr:ext cx="534377" cy="259045"/>
    <xdr:sp macro="" textlink="">
      <xdr:nvSpPr>
        <xdr:cNvPr id="149" name="n_4mainValue【道路】&#10;一人当たり延長">
          <a:extLst>
            <a:ext uri="{FF2B5EF4-FFF2-40B4-BE49-F238E27FC236}">
              <a16:creationId xmlns:a16="http://schemas.microsoft.com/office/drawing/2014/main" id="{84DD6727-3CA5-440C-9DAE-C344F93E6BA1}"/>
            </a:ext>
          </a:extLst>
        </xdr:cNvPr>
        <xdr:cNvSpPr txBox="1"/>
      </xdr:nvSpPr>
      <xdr:spPr>
        <a:xfrm>
          <a:off x="6038361" y="73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7456566-1817-44A7-9455-DA97E3FFD40F}"/>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9D1BF368-B934-4A41-A1DC-B0B58429C8C3}"/>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A3EB0EFA-362C-4B55-BF26-9E753BB62A7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FC8653C4-C1CF-4DE3-BCC3-841BD8E2EECC}"/>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AA730C6-C9CD-4A57-9FAD-11321A6A6F53}"/>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A207478-4200-4820-AD89-50EEF87AF83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9F7BC00-567F-4C13-9486-D787DD3410F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9E9C704-BF80-4385-AD26-1825CA2256C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978BDCFE-7510-4877-B6AF-81B6ADED705E}"/>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46919744-DAC0-47F2-8CBB-EE5884D94415}"/>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F6357C4-65B0-47E9-9922-8F60553BE60C}"/>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E17244CD-E5E4-4C9B-88E8-67F13F44B5BA}"/>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E325E713-BA4C-4140-8211-4AB1B4D5047F}"/>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020C965E-AAA7-4193-867D-331A020C6C11}"/>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A54168B1-22B2-48C3-AE2B-376750BDF528}"/>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AA7927FA-446C-42E3-8CD6-0F767DEFA8E4}"/>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FF3037D-4A38-4F4E-B4E8-A712418870D5}"/>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057CA5EA-6FBB-4352-9F3E-342FB58BAA7C}"/>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471756B0-C22C-483B-BD8F-2AC4B77DB69D}"/>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84E4B076-DB5C-4C52-ABE7-2C6F76DA2735}"/>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314E5CBA-7D90-4782-A9AB-8AFC50ECF410}"/>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855414A-12EC-41C3-A952-E5BA378C0DA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5DD65E65-8DB5-4F61-B634-17EED2C6DC0A}"/>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45BC0181-8A91-4AEC-AD44-AAA6A9659111}"/>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0</xdr:rowOff>
    </xdr:from>
    <xdr:to>
      <xdr:col>24</xdr:col>
      <xdr:colOff>62865</xdr:colOff>
      <xdr:row>64</xdr:row>
      <xdr:rowOff>30480</xdr:rowOff>
    </xdr:to>
    <xdr:cxnSp macro="">
      <xdr:nvCxnSpPr>
        <xdr:cNvPr id="174" name="直線コネクタ 173">
          <a:extLst>
            <a:ext uri="{FF2B5EF4-FFF2-40B4-BE49-F238E27FC236}">
              <a16:creationId xmlns:a16="http://schemas.microsoft.com/office/drawing/2014/main" id="{64D3C0E7-2E70-4714-BF82-52A17A6F79CD}"/>
            </a:ext>
          </a:extLst>
        </xdr:cNvPr>
        <xdr:cNvCxnSpPr/>
      </xdr:nvCxnSpPr>
      <xdr:spPr>
        <a:xfrm flipV="1">
          <a:off x="4173855" y="960120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34307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71F7C64E-1885-41CD-B616-132FCEF87A16}"/>
            </a:ext>
          </a:extLst>
        </xdr:cNvPr>
        <xdr:cNvSpPr txBox="1"/>
      </xdr:nvSpPr>
      <xdr:spPr>
        <a:xfrm>
          <a:off x="4212590" y="1100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30480</xdr:rowOff>
    </xdr:from>
    <xdr:to>
      <xdr:col>24</xdr:col>
      <xdr:colOff>152400</xdr:colOff>
      <xdr:row>64</xdr:row>
      <xdr:rowOff>30480</xdr:rowOff>
    </xdr:to>
    <xdr:cxnSp macro="">
      <xdr:nvCxnSpPr>
        <xdr:cNvPr id="176" name="直線コネクタ 175">
          <a:extLst>
            <a:ext uri="{FF2B5EF4-FFF2-40B4-BE49-F238E27FC236}">
              <a16:creationId xmlns:a16="http://schemas.microsoft.com/office/drawing/2014/main" id="{6FF1C979-5E4E-4EBB-9EE3-A223F4243E5C}"/>
            </a:ext>
          </a:extLst>
        </xdr:cNvPr>
        <xdr:cNvCxnSpPr/>
      </xdr:nvCxnSpPr>
      <xdr:spPr>
        <a:xfrm>
          <a:off x="4112260" y="11001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118127</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3BFA7B98-AC09-4C82-B1A0-F585A728EBDA}"/>
            </a:ext>
          </a:extLst>
        </xdr:cNvPr>
        <xdr:cNvSpPr txBox="1"/>
      </xdr:nvSpPr>
      <xdr:spPr>
        <a:xfrm>
          <a:off x="4212590"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0</xdr:rowOff>
    </xdr:from>
    <xdr:to>
      <xdr:col>24</xdr:col>
      <xdr:colOff>152400</xdr:colOff>
      <xdr:row>56</xdr:row>
      <xdr:rowOff>0</xdr:rowOff>
    </xdr:to>
    <xdr:cxnSp macro="">
      <xdr:nvCxnSpPr>
        <xdr:cNvPr id="178" name="直線コネクタ 177">
          <a:extLst>
            <a:ext uri="{FF2B5EF4-FFF2-40B4-BE49-F238E27FC236}">
              <a16:creationId xmlns:a16="http://schemas.microsoft.com/office/drawing/2014/main" id="{420BF713-65B0-4877-BD56-C9B6D24ADBF1}"/>
            </a:ext>
          </a:extLst>
        </xdr:cNvPr>
        <xdr:cNvCxnSpPr/>
      </xdr:nvCxnSpPr>
      <xdr:spPr>
        <a:xfrm>
          <a:off x="411226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135272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65B92930-5B09-4466-9B88-9D90C95FDDDC}"/>
            </a:ext>
          </a:extLst>
        </xdr:cNvPr>
        <xdr:cNvSpPr txBox="1"/>
      </xdr:nvSpPr>
      <xdr:spPr>
        <a:xfrm>
          <a:off x="4212590" y="10247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156845</xdr:rowOff>
    </xdr:from>
    <xdr:to>
      <xdr:col>24</xdr:col>
      <xdr:colOff>114300</xdr:colOff>
      <xdr:row>60</xdr:row>
      <xdr:rowOff>86995</xdr:rowOff>
    </xdr:to>
    <xdr:sp macro="" textlink="">
      <xdr:nvSpPr>
        <xdr:cNvPr id="180" name="フローチャート: 判断 179">
          <a:extLst>
            <a:ext uri="{FF2B5EF4-FFF2-40B4-BE49-F238E27FC236}">
              <a16:creationId xmlns:a16="http://schemas.microsoft.com/office/drawing/2014/main" id="{7DD8CD80-5AE1-4DBF-9C2F-63A1F0901B2D}"/>
            </a:ext>
          </a:extLst>
        </xdr:cNvPr>
        <xdr:cNvSpPr/>
      </xdr:nvSpPr>
      <xdr:spPr>
        <a:xfrm>
          <a:off x="4131310" y="102743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130175</xdr:rowOff>
    </xdr:from>
    <xdr:to>
      <xdr:col>20</xdr:col>
      <xdr:colOff>38100</xdr:colOff>
      <xdr:row>60</xdr:row>
      <xdr:rowOff>60325</xdr:rowOff>
    </xdr:to>
    <xdr:sp macro="" textlink="">
      <xdr:nvSpPr>
        <xdr:cNvPr id="181" name="フローチャート: 判断 180">
          <a:extLst>
            <a:ext uri="{FF2B5EF4-FFF2-40B4-BE49-F238E27FC236}">
              <a16:creationId xmlns:a16="http://schemas.microsoft.com/office/drawing/2014/main" id="{13279DD3-ADE0-42E7-BE50-6C3713E974E2}"/>
            </a:ext>
          </a:extLst>
        </xdr:cNvPr>
        <xdr:cNvSpPr/>
      </xdr:nvSpPr>
      <xdr:spPr>
        <a:xfrm>
          <a:off x="3388360" y="102495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113030</xdr:rowOff>
    </xdr:from>
    <xdr:to>
      <xdr:col>15</xdr:col>
      <xdr:colOff>101600</xdr:colOff>
      <xdr:row>60</xdr:row>
      <xdr:rowOff>43180</xdr:rowOff>
    </xdr:to>
    <xdr:sp macro="" textlink="">
      <xdr:nvSpPr>
        <xdr:cNvPr id="182" name="フローチャート: 判断 181">
          <a:extLst>
            <a:ext uri="{FF2B5EF4-FFF2-40B4-BE49-F238E27FC236}">
              <a16:creationId xmlns:a16="http://schemas.microsoft.com/office/drawing/2014/main" id="{3EA69602-B5E2-4D23-AE59-87651DD8BE1B}"/>
            </a:ext>
          </a:extLst>
        </xdr:cNvPr>
        <xdr:cNvSpPr/>
      </xdr:nvSpPr>
      <xdr:spPr>
        <a:xfrm>
          <a:off x="2571750" y="10228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95885</xdr:rowOff>
    </xdr:from>
    <xdr:to>
      <xdr:col>10</xdr:col>
      <xdr:colOff>165100</xdr:colOff>
      <xdr:row>60</xdr:row>
      <xdr:rowOff>26035</xdr:rowOff>
    </xdr:to>
    <xdr:sp macro="" textlink="">
      <xdr:nvSpPr>
        <xdr:cNvPr id="183" name="フローチャート: 判断 182">
          <a:extLst>
            <a:ext uri="{FF2B5EF4-FFF2-40B4-BE49-F238E27FC236}">
              <a16:creationId xmlns:a16="http://schemas.microsoft.com/office/drawing/2014/main" id="{D0A8C9C3-264A-4AFD-81F1-55137F98DE01}"/>
            </a:ext>
          </a:extLst>
        </xdr:cNvPr>
        <xdr:cNvSpPr/>
      </xdr:nvSpPr>
      <xdr:spPr>
        <a:xfrm>
          <a:off x="1774190" y="102076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74930</xdr:rowOff>
    </xdr:from>
    <xdr:to>
      <xdr:col>6</xdr:col>
      <xdr:colOff>38100</xdr:colOff>
      <xdr:row>60</xdr:row>
      <xdr:rowOff>5080</xdr:rowOff>
    </xdr:to>
    <xdr:sp macro="" textlink="">
      <xdr:nvSpPr>
        <xdr:cNvPr id="184" name="フローチャート: 判断 183">
          <a:extLst>
            <a:ext uri="{FF2B5EF4-FFF2-40B4-BE49-F238E27FC236}">
              <a16:creationId xmlns:a16="http://schemas.microsoft.com/office/drawing/2014/main" id="{2502DE84-835D-42C9-8C07-E65B02487F11}"/>
            </a:ext>
          </a:extLst>
        </xdr:cNvPr>
        <xdr:cNvSpPr/>
      </xdr:nvSpPr>
      <xdr:spPr>
        <a:xfrm>
          <a:off x="988060" y="101904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FD713DF-B227-4F4B-858F-D3337E3FEE0E}"/>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7F6AD2A-6FC4-4AD3-AB0F-4E48772631E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754DC97-97BD-4F73-A392-FC84497FFD8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5C8E681-8078-4938-9826-8903E9AC55DF}"/>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FC853B6-3D49-42C1-9265-ACAC51F5E3F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31115</xdr:rowOff>
    </xdr:from>
    <xdr:to>
      <xdr:col>24</xdr:col>
      <xdr:colOff>114300</xdr:colOff>
      <xdr:row>59</xdr:row>
      <xdr:rowOff>132715</xdr:rowOff>
    </xdr:to>
    <xdr:sp macro="" textlink="">
      <xdr:nvSpPr>
        <xdr:cNvPr id="190" name="楕円 189">
          <a:extLst>
            <a:ext uri="{FF2B5EF4-FFF2-40B4-BE49-F238E27FC236}">
              <a16:creationId xmlns:a16="http://schemas.microsoft.com/office/drawing/2014/main" id="{C68347E0-6A6F-4541-BDDA-E314E19AF89C}"/>
            </a:ext>
          </a:extLst>
        </xdr:cNvPr>
        <xdr:cNvSpPr/>
      </xdr:nvSpPr>
      <xdr:spPr>
        <a:xfrm>
          <a:off x="4131310" y="101447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53992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CA8E7F4D-B825-485A-BA35-CC6DE902ED0D}"/>
            </a:ext>
          </a:extLst>
        </xdr:cNvPr>
        <xdr:cNvSpPr txBox="1"/>
      </xdr:nvSpPr>
      <xdr:spPr>
        <a:xfrm>
          <a:off x="4212590"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170180</xdr:rowOff>
    </xdr:from>
    <xdr:to>
      <xdr:col>20</xdr:col>
      <xdr:colOff>38100</xdr:colOff>
      <xdr:row>59</xdr:row>
      <xdr:rowOff>100330</xdr:rowOff>
    </xdr:to>
    <xdr:sp macro="" textlink="">
      <xdr:nvSpPr>
        <xdr:cNvPr id="192" name="楕円 191">
          <a:extLst>
            <a:ext uri="{FF2B5EF4-FFF2-40B4-BE49-F238E27FC236}">
              <a16:creationId xmlns:a16="http://schemas.microsoft.com/office/drawing/2014/main" id="{FE5164C3-6EE6-4732-8EA9-0B2F3FD1B44F}"/>
            </a:ext>
          </a:extLst>
        </xdr:cNvPr>
        <xdr:cNvSpPr/>
      </xdr:nvSpPr>
      <xdr:spPr>
        <a:xfrm>
          <a:off x="3388360" y="101180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49530</xdr:rowOff>
    </xdr:from>
    <xdr:to>
      <xdr:col>24</xdr:col>
      <xdr:colOff>63500</xdr:colOff>
      <xdr:row>59</xdr:row>
      <xdr:rowOff>81915</xdr:rowOff>
    </xdr:to>
    <xdr:cxnSp macro="">
      <xdr:nvCxnSpPr>
        <xdr:cNvPr id="193" name="直線コネクタ 192">
          <a:extLst>
            <a:ext uri="{FF2B5EF4-FFF2-40B4-BE49-F238E27FC236}">
              <a16:creationId xmlns:a16="http://schemas.microsoft.com/office/drawing/2014/main" id="{86A40CB8-97BF-4A7F-94CE-98406C2242F2}"/>
            </a:ext>
          </a:extLst>
        </xdr:cNvPr>
        <xdr:cNvCxnSpPr/>
      </xdr:nvCxnSpPr>
      <xdr:spPr>
        <a:xfrm>
          <a:off x="3431540" y="10168890"/>
          <a:ext cx="7429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137795</xdr:rowOff>
    </xdr:from>
    <xdr:to>
      <xdr:col>15</xdr:col>
      <xdr:colOff>101600</xdr:colOff>
      <xdr:row>59</xdr:row>
      <xdr:rowOff>67945</xdr:rowOff>
    </xdr:to>
    <xdr:sp macro="" textlink="">
      <xdr:nvSpPr>
        <xdr:cNvPr id="194" name="楕円 193">
          <a:extLst>
            <a:ext uri="{FF2B5EF4-FFF2-40B4-BE49-F238E27FC236}">
              <a16:creationId xmlns:a16="http://schemas.microsoft.com/office/drawing/2014/main" id="{BEADFAB9-0522-422E-B020-CB2DB03A7C32}"/>
            </a:ext>
          </a:extLst>
        </xdr:cNvPr>
        <xdr:cNvSpPr/>
      </xdr:nvSpPr>
      <xdr:spPr>
        <a:xfrm>
          <a:off x="2571750" y="100780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17145</xdr:rowOff>
    </xdr:from>
    <xdr:to>
      <xdr:col>19</xdr:col>
      <xdr:colOff>177800</xdr:colOff>
      <xdr:row>59</xdr:row>
      <xdr:rowOff>49530</xdr:rowOff>
    </xdr:to>
    <xdr:cxnSp macro="">
      <xdr:nvCxnSpPr>
        <xdr:cNvPr id="195" name="直線コネクタ 194">
          <a:extLst>
            <a:ext uri="{FF2B5EF4-FFF2-40B4-BE49-F238E27FC236}">
              <a16:creationId xmlns:a16="http://schemas.microsoft.com/office/drawing/2014/main" id="{6E52E977-21E5-40C3-BCD1-C4F3EF6A17CD}"/>
            </a:ext>
          </a:extLst>
        </xdr:cNvPr>
        <xdr:cNvCxnSpPr/>
      </xdr:nvCxnSpPr>
      <xdr:spPr>
        <a:xfrm>
          <a:off x="2626360" y="10136505"/>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105410</xdr:rowOff>
    </xdr:from>
    <xdr:to>
      <xdr:col>10</xdr:col>
      <xdr:colOff>165100</xdr:colOff>
      <xdr:row>59</xdr:row>
      <xdr:rowOff>35560</xdr:rowOff>
    </xdr:to>
    <xdr:sp macro="" textlink="">
      <xdr:nvSpPr>
        <xdr:cNvPr id="196" name="楕円 195">
          <a:extLst>
            <a:ext uri="{FF2B5EF4-FFF2-40B4-BE49-F238E27FC236}">
              <a16:creationId xmlns:a16="http://schemas.microsoft.com/office/drawing/2014/main" id="{B5498628-7BAD-4DEA-8C3D-A29C827F611A}"/>
            </a:ext>
          </a:extLst>
        </xdr:cNvPr>
        <xdr:cNvSpPr/>
      </xdr:nvSpPr>
      <xdr:spPr>
        <a:xfrm>
          <a:off x="1774190" y="100476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156210</xdr:rowOff>
    </xdr:from>
    <xdr:to>
      <xdr:col>15</xdr:col>
      <xdr:colOff>50800</xdr:colOff>
      <xdr:row>59</xdr:row>
      <xdr:rowOff>17145</xdr:rowOff>
    </xdr:to>
    <xdr:cxnSp macro="">
      <xdr:nvCxnSpPr>
        <xdr:cNvPr id="197" name="直線コネクタ 196">
          <a:extLst>
            <a:ext uri="{FF2B5EF4-FFF2-40B4-BE49-F238E27FC236}">
              <a16:creationId xmlns:a16="http://schemas.microsoft.com/office/drawing/2014/main" id="{1A7F935F-5DAE-414F-9D18-B8B0E24DD371}"/>
            </a:ext>
          </a:extLst>
        </xdr:cNvPr>
        <xdr:cNvCxnSpPr/>
      </xdr:nvCxnSpPr>
      <xdr:spPr>
        <a:xfrm>
          <a:off x="1828800" y="1010221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74930</xdr:rowOff>
    </xdr:from>
    <xdr:to>
      <xdr:col>6</xdr:col>
      <xdr:colOff>38100</xdr:colOff>
      <xdr:row>59</xdr:row>
      <xdr:rowOff>5080</xdr:rowOff>
    </xdr:to>
    <xdr:sp macro="" textlink="">
      <xdr:nvSpPr>
        <xdr:cNvPr id="198" name="楕円 197">
          <a:extLst>
            <a:ext uri="{FF2B5EF4-FFF2-40B4-BE49-F238E27FC236}">
              <a16:creationId xmlns:a16="http://schemas.microsoft.com/office/drawing/2014/main" id="{B32E7AA7-5547-486A-9BB9-64574D264923}"/>
            </a:ext>
          </a:extLst>
        </xdr:cNvPr>
        <xdr:cNvSpPr/>
      </xdr:nvSpPr>
      <xdr:spPr>
        <a:xfrm>
          <a:off x="988060" y="100190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125730</xdr:rowOff>
    </xdr:from>
    <xdr:to>
      <xdr:col>10</xdr:col>
      <xdr:colOff>114300</xdr:colOff>
      <xdr:row>58</xdr:row>
      <xdr:rowOff>156210</xdr:rowOff>
    </xdr:to>
    <xdr:cxnSp macro="">
      <xdr:nvCxnSpPr>
        <xdr:cNvPr id="199" name="直線コネクタ 198">
          <a:extLst>
            <a:ext uri="{FF2B5EF4-FFF2-40B4-BE49-F238E27FC236}">
              <a16:creationId xmlns:a16="http://schemas.microsoft.com/office/drawing/2014/main" id="{3B778B75-964B-4935-8F45-EA4A0B416537}"/>
            </a:ext>
          </a:extLst>
        </xdr:cNvPr>
        <xdr:cNvCxnSpPr/>
      </xdr:nvCxnSpPr>
      <xdr:spPr>
        <a:xfrm>
          <a:off x="1031240" y="1007364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51452</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0F40D402-7B3B-4DDA-A972-AE787E6FEA26}"/>
            </a:ext>
          </a:extLst>
        </xdr:cNvPr>
        <xdr:cNvSpPr txBox="1"/>
      </xdr:nvSpPr>
      <xdr:spPr>
        <a:xfrm>
          <a:off x="32391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34307</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36211A10-61F4-4415-8FBB-37A4546562EE}"/>
            </a:ext>
          </a:extLst>
        </xdr:cNvPr>
        <xdr:cNvSpPr txBox="1"/>
      </xdr:nvSpPr>
      <xdr:spPr>
        <a:xfrm>
          <a:off x="24390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17162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671370FF-BC97-45A6-9EE1-AB4FE99491E7}"/>
            </a:ext>
          </a:extLst>
        </xdr:cNvPr>
        <xdr:cNvSpPr txBox="1"/>
      </xdr:nvSpPr>
      <xdr:spPr>
        <a:xfrm>
          <a:off x="164148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167657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28D60210-DD0A-4C77-BCE7-94AB3A9CB091}"/>
            </a:ext>
          </a:extLst>
        </xdr:cNvPr>
        <xdr:cNvSpPr txBox="1"/>
      </xdr:nvSpPr>
      <xdr:spPr>
        <a:xfrm>
          <a:off x="85535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116857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47CEBA11-8052-4FB0-BC21-61F99177DFDA}"/>
            </a:ext>
          </a:extLst>
        </xdr:cNvPr>
        <xdr:cNvSpPr txBox="1"/>
      </xdr:nvSpPr>
      <xdr:spPr>
        <a:xfrm>
          <a:off x="32391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84472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A8F53201-AA0A-435C-B434-E1D2816FF198}"/>
            </a:ext>
          </a:extLst>
        </xdr:cNvPr>
        <xdr:cNvSpPr txBox="1"/>
      </xdr:nvSpPr>
      <xdr:spPr>
        <a:xfrm>
          <a:off x="24390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52087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D361C191-76F0-497C-89AC-013618392E16}"/>
            </a:ext>
          </a:extLst>
        </xdr:cNvPr>
        <xdr:cNvSpPr txBox="1"/>
      </xdr:nvSpPr>
      <xdr:spPr>
        <a:xfrm>
          <a:off x="164148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21607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0B9EC760-30B0-45FE-9A20-D5877EF80489}"/>
            </a:ext>
          </a:extLst>
        </xdr:cNvPr>
        <xdr:cNvSpPr txBox="1"/>
      </xdr:nvSpPr>
      <xdr:spPr>
        <a:xfrm>
          <a:off x="85535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6B7BDEE-501C-43B7-9E8C-732D584F6DA7}"/>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40357FD7-B0FF-4860-9601-9ED56B835CCF}"/>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04B2EA7-FB8E-4A91-A810-ED8F09C6E540}"/>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F7363399-DF56-4079-AFF7-9D54D682969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2ED162D-A41B-4E93-9D99-C5EB29824CD9}"/>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A37808DB-C11C-4167-9436-EFF4D1ACE95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931126B-DB6B-44C1-9713-046D63E4CD9C}"/>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1632B903-E08A-4722-8C68-8532AA78805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87BFABEF-37DE-4DC4-8C76-47C2E4D5764C}"/>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8079CB83-E0FF-41AB-924D-42D17E6C490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a:extLst>
            <a:ext uri="{FF2B5EF4-FFF2-40B4-BE49-F238E27FC236}">
              <a16:creationId xmlns:a16="http://schemas.microsoft.com/office/drawing/2014/main" id="{CDFE24CF-6925-4ED1-9124-DB550CC8D459}"/>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a:extLst>
            <a:ext uri="{FF2B5EF4-FFF2-40B4-BE49-F238E27FC236}">
              <a16:creationId xmlns:a16="http://schemas.microsoft.com/office/drawing/2014/main" id="{5CCCA06B-997F-4F4D-BE7D-304FFB6A9414}"/>
            </a:ext>
          </a:extLst>
        </xdr:cNvPr>
        <xdr:cNvSpPr txBox="1"/>
      </xdr:nvSpPr>
      <xdr:spPr>
        <a:xfrm>
          <a:off x="5724659" y="1082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a:extLst>
            <a:ext uri="{FF2B5EF4-FFF2-40B4-BE49-F238E27FC236}">
              <a16:creationId xmlns:a16="http://schemas.microsoft.com/office/drawing/2014/main" id="{7A995F79-7DB0-4536-8E0B-20EB75A01FC6}"/>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a:extLst>
            <a:ext uri="{FF2B5EF4-FFF2-40B4-BE49-F238E27FC236}">
              <a16:creationId xmlns:a16="http://schemas.microsoft.com/office/drawing/2014/main" id="{4B0DF20E-EAF9-4D49-9252-D60761C24FCB}"/>
            </a:ext>
          </a:extLst>
        </xdr:cNvPr>
        <xdr:cNvSpPr txBox="1"/>
      </xdr:nvSpPr>
      <xdr:spPr>
        <a:xfrm>
          <a:off x="5331688" y="103752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a:extLst>
            <a:ext uri="{FF2B5EF4-FFF2-40B4-BE49-F238E27FC236}">
              <a16:creationId xmlns:a16="http://schemas.microsoft.com/office/drawing/2014/main" id="{E801F8EE-0EF5-4845-A0D0-07CF7CFF27AC}"/>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a:extLst>
            <a:ext uri="{FF2B5EF4-FFF2-40B4-BE49-F238E27FC236}">
              <a16:creationId xmlns:a16="http://schemas.microsoft.com/office/drawing/2014/main" id="{A2AAC124-F6A1-4528-8A84-2012B0108339}"/>
            </a:ext>
          </a:extLst>
        </xdr:cNvPr>
        <xdr:cNvSpPr txBox="1"/>
      </xdr:nvSpPr>
      <xdr:spPr>
        <a:xfrm>
          <a:off x="5331688" y="99142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a:extLst>
            <a:ext uri="{FF2B5EF4-FFF2-40B4-BE49-F238E27FC236}">
              <a16:creationId xmlns:a16="http://schemas.microsoft.com/office/drawing/2014/main" id="{73AABF09-2B18-448A-9A39-8B103F22D2EA}"/>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a:extLst>
            <a:ext uri="{FF2B5EF4-FFF2-40B4-BE49-F238E27FC236}">
              <a16:creationId xmlns:a16="http://schemas.microsoft.com/office/drawing/2014/main" id="{1AFA1A00-E4F8-489A-BEF1-7DF96DEB5E4C}"/>
            </a:ext>
          </a:extLst>
        </xdr:cNvPr>
        <xdr:cNvSpPr txBox="1"/>
      </xdr:nvSpPr>
      <xdr:spPr>
        <a:xfrm>
          <a:off x="5331688" y="94570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FC0B42EF-3665-4D5E-BA28-E25FEED4AA3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EBDD8819-BF1C-42CC-9F57-5CFB461BF08F}"/>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BF1DCBE7-9CAF-48F2-9808-EC6B1AF35559}"/>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1264</xdr:rowOff>
    </xdr:from>
    <xdr:to>
      <xdr:col>54</xdr:col>
      <xdr:colOff>189865</xdr:colOff>
      <xdr:row>63</xdr:row>
      <xdr:rowOff>170697</xdr:rowOff>
    </xdr:to>
    <xdr:cxnSp macro="">
      <xdr:nvCxnSpPr>
        <xdr:cNvPr id="229" name="直線コネクタ 228">
          <a:extLst>
            <a:ext uri="{FF2B5EF4-FFF2-40B4-BE49-F238E27FC236}">
              <a16:creationId xmlns:a16="http://schemas.microsoft.com/office/drawing/2014/main" id="{99B40A8D-26DE-4706-A529-B096D6D24F50}"/>
            </a:ext>
          </a:extLst>
        </xdr:cNvPr>
        <xdr:cNvCxnSpPr/>
      </xdr:nvCxnSpPr>
      <xdr:spPr>
        <a:xfrm flipV="1">
          <a:off x="9429115" y="9773914"/>
          <a:ext cx="0" cy="1201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3074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335275BF-9685-4809-BBBF-755BE55B6FCA}"/>
            </a:ext>
          </a:extLst>
        </xdr:cNvPr>
        <xdr:cNvSpPr txBox="1"/>
      </xdr:nvSpPr>
      <xdr:spPr>
        <a:xfrm>
          <a:off x="9467850" y="10975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170697</xdr:rowOff>
    </xdr:from>
    <xdr:to>
      <xdr:col>55</xdr:col>
      <xdr:colOff>88900</xdr:colOff>
      <xdr:row>63</xdr:row>
      <xdr:rowOff>170697</xdr:rowOff>
    </xdr:to>
    <xdr:cxnSp macro="">
      <xdr:nvCxnSpPr>
        <xdr:cNvPr id="231" name="直線コネクタ 230">
          <a:extLst>
            <a:ext uri="{FF2B5EF4-FFF2-40B4-BE49-F238E27FC236}">
              <a16:creationId xmlns:a16="http://schemas.microsoft.com/office/drawing/2014/main" id="{AD57FDB2-DFD0-484B-9CBD-57A291259F6E}"/>
            </a:ext>
          </a:extLst>
        </xdr:cNvPr>
        <xdr:cNvCxnSpPr/>
      </xdr:nvCxnSpPr>
      <xdr:spPr>
        <a:xfrm>
          <a:off x="9356090" y="1097585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119391</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348FBF0B-FEC7-43C4-8AF5-709E36CA2CDA}"/>
            </a:ext>
          </a:extLst>
        </xdr:cNvPr>
        <xdr:cNvSpPr txBox="1"/>
      </xdr:nvSpPr>
      <xdr:spPr>
        <a:xfrm>
          <a:off x="9467850" y="95510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5,244,471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1264</xdr:rowOff>
    </xdr:from>
    <xdr:to>
      <xdr:col>55</xdr:col>
      <xdr:colOff>88900</xdr:colOff>
      <xdr:row>57</xdr:row>
      <xdr:rowOff>1264</xdr:rowOff>
    </xdr:to>
    <xdr:cxnSp macro="">
      <xdr:nvCxnSpPr>
        <xdr:cNvPr id="233" name="直線コネクタ 232">
          <a:extLst>
            <a:ext uri="{FF2B5EF4-FFF2-40B4-BE49-F238E27FC236}">
              <a16:creationId xmlns:a16="http://schemas.microsoft.com/office/drawing/2014/main" id="{658F7C12-43B5-461E-978B-9DA4EE69525B}"/>
            </a:ext>
          </a:extLst>
        </xdr:cNvPr>
        <xdr:cNvCxnSpPr/>
      </xdr:nvCxnSpPr>
      <xdr:spPr>
        <a:xfrm>
          <a:off x="9356090" y="977391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23607</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62F60E80-1CD0-47AD-B4A0-9FA5BA509DC4}"/>
            </a:ext>
          </a:extLst>
        </xdr:cNvPr>
        <xdr:cNvSpPr txBox="1"/>
      </xdr:nvSpPr>
      <xdr:spPr>
        <a:xfrm>
          <a:off x="9467850" y="10649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730</xdr:rowOff>
    </xdr:from>
    <xdr:to>
      <xdr:col>55</xdr:col>
      <xdr:colOff>50800</xdr:colOff>
      <xdr:row>63</xdr:row>
      <xdr:rowOff>102330</xdr:rowOff>
    </xdr:to>
    <xdr:sp macro="" textlink="">
      <xdr:nvSpPr>
        <xdr:cNvPr id="235" name="フローチャート: 判断 234">
          <a:extLst>
            <a:ext uri="{FF2B5EF4-FFF2-40B4-BE49-F238E27FC236}">
              <a16:creationId xmlns:a16="http://schemas.microsoft.com/office/drawing/2014/main" id="{EF5B839B-8152-470A-924F-F4D1C946A050}"/>
            </a:ext>
          </a:extLst>
        </xdr:cNvPr>
        <xdr:cNvSpPr/>
      </xdr:nvSpPr>
      <xdr:spPr>
        <a:xfrm>
          <a:off x="9394190" y="1080208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3009</xdr:rowOff>
    </xdr:from>
    <xdr:to>
      <xdr:col>50</xdr:col>
      <xdr:colOff>165100</xdr:colOff>
      <xdr:row>63</xdr:row>
      <xdr:rowOff>104609</xdr:rowOff>
    </xdr:to>
    <xdr:sp macro="" textlink="">
      <xdr:nvSpPr>
        <xdr:cNvPr id="236" name="フローチャート: 判断 235">
          <a:extLst>
            <a:ext uri="{FF2B5EF4-FFF2-40B4-BE49-F238E27FC236}">
              <a16:creationId xmlns:a16="http://schemas.microsoft.com/office/drawing/2014/main" id="{D5F800ED-AD70-4308-AE71-4FDB2AEFC59A}"/>
            </a:ext>
          </a:extLst>
        </xdr:cNvPr>
        <xdr:cNvSpPr/>
      </xdr:nvSpPr>
      <xdr:spPr>
        <a:xfrm>
          <a:off x="8632190" y="1080435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7659</xdr:rowOff>
    </xdr:from>
    <xdr:to>
      <xdr:col>46</xdr:col>
      <xdr:colOff>38100</xdr:colOff>
      <xdr:row>63</xdr:row>
      <xdr:rowOff>109259</xdr:rowOff>
    </xdr:to>
    <xdr:sp macro="" textlink="">
      <xdr:nvSpPr>
        <xdr:cNvPr id="237" name="フローチャート: 判断 236">
          <a:extLst>
            <a:ext uri="{FF2B5EF4-FFF2-40B4-BE49-F238E27FC236}">
              <a16:creationId xmlns:a16="http://schemas.microsoft.com/office/drawing/2014/main" id="{253D670C-4DC8-4C0C-8108-822BDD518AF5}"/>
            </a:ext>
          </a:extLst>
        </xdr:cNvPr>
        <xdr:cNvSpPr/>
      </xdr:nvSpPr>
      <xdr:spPr>
        <a:xfrm>
          <a:off x="7846060" y="108109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2306</xdr:rowOff>
    </xdr:from>
    <xdr:to>
      <xdr:col>41</xdr:col>
      <xdr:colOff>101600</xdr:colOff>
      <xdr:row>63</xdr:row>
      <xdr:rowOff>103906</xdr:rowOff>
    </xdr:to>
    <xdr:sp macro="" textlink="">
      <xdr:nvSpPr>
        <xdr:cNvPr id="238" name="フローチャート: 判断 237">
          <a:extLst>
            <a:ext uri="{FF2B5EF4-FFF2-40B4-BE49-F238E27FC236}">
              <a16:creationId xmlns:a16="http://schemas.microsoft.com/office/drawing/2014/main" id="{BC63910A-D4A4-400C-807B-325ED7421CAB}"/>
            </a:ext>
          </a:extLst>
        </xdr:cNvPr>
        <xdr:cNvSpPr/>
      </xdr:nvSpPr>
      <xdr:spPr>
        <a:xfrm>
          <a:off x="7029450" y="1080365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25220</xdr:rowOff>
    </xdr:from>
    <xdr:to>
      <xdr:col>36</xdr:col>
      <xdr:colOff>165100</xdr:colOff>
      <xdr:row>63</xdr:row>
      <xdr:rowOff>126820</xdr:rowOff>
    </xdr:to>
    <xdr:sp macro="" textlink="">
      <xdr:nvSpPr>
        <xdr:cNvPr id="239" name="フローチャート: 判断 238">
          <a:extLst>
            <a:ext uri="{FF2B5EF4-FFF2-40B4-BE49-F238E27FC236}">
              <a16:creationId xmlns:a16="http://schemas.microsoft.com/office/drawing/2014/main" id="{866090C8-429A-43C5-AAA1-2353FBB92DAF}"/>
            </a:ext>
          </a:extLst>
        </xdr:cNvPr>
        <xdr:cNvSpPr/>
      </xdr:nvSpPr>
      <xdr:spPr>
        <a:xfrm>
          <a:off x="6231890" y="1082276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1AF2124-9BAB-4E27-ADCD-C22EA46C54D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3BEA014-68A9-4B6E-8327-E345DC14ECA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062C46B-9DA3-4F00-B10D-2CF534D0329D}"/>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2E2FE45-3CC1-4EAE-9E73-CB7C7327131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98C7160-3598-4A06-860F-D9F7425BD99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48064</xdr:rowOff>
    </xdr:from>
    <xdr:to>
      <xdr:col>55</xdr:col>
      <xdr:colOff>50800</xdr:colOff>
      <xdr:row>63</xdr:row>
      <xdr:rowOff>149664</xdr:rowOff>
    </xdr:to>
    <xdr:sp macro="" textlink="">
      <xdr:nvSpPr>
        <xdr:cNvPr id="245" name="楕円 244">
          <a:extLst>
            <a:ext uri="{FF2B5EF4-FFF2-40B4-BE49-F238E27FC236}">
              <a16:creationId xmlns:a16="http://schemas.microsoft.com/office/drawing/2014/main" id="{26D960B2-B1E4-40DB-B366-BE8BB493EB47}"/>
            </a:ext>
          </a:extLst>
        </xdr:cNvPr>
        <xdr:cNvSpPr/>
      </xdr:nvSpPr>
      <xdr:spPr>
        <a:xfrm>
          <a:off x="9394190" y="10851319"/>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150607</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8A3D2C4B-9647-4810-B559-404484687587}"/>
            </a:ext>
          </a:extLst>
        </xdr:cNvPr>
        <xdr:cNvSpPr txBox="1"/>
      </xdr:nvSpPr>
      <xdr:spPr>
        <a:xfrm>
          <a:off x="9467850" y="10780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48678</xdr:rowOff>
    </xdr:from>
    <xdr:to>
      <xdr:col>50</xdr:col>
      <xdr:colOff>165100</xdr:colOff>
      <xdr:row>63</xdr:row>
      <xdr:rowOff>150278</xdr:rowOff>
    </xdr:to>
    <xdr:sp macro="" textlink="">
      <xdr:nvSpPr>
        <xdr:cNvPr id="247" name="楕円 246">
          <a:extLst>
            <a:ext uri="{FF2B5EF4-FFF2-40B4-BE49-F238E27FC236}">
              <a16:creationId xmlns:a16="http://schemas.microsoft.com/office/drawing/2014/main" id="{9FDE88D8-E918-4748-8889-93A8AE52152E}"/>
            </a:ext>
          </a:extLst>
        </xdr:cNvPr>
        <xdr:cNvSpPr/>
      </xdr:nvSpPr>
      <xdr:spPr>
        <a:xfrm>
          <a:off x="8632190" y="1085193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98864</xdr:rowOff>
    </xdr:from>
    <xdr:to>
      <xdr:col>55</xdr:col>
      <xdr:colOff>0</xdr:colOff>
      <xdr:row>63</xdr:row>
      <xdr:rowOff>99478</xdr:rowOff>
    </xdr:to>
    <xdr:cxnSp macro="">
      <xdr:nvCxnSpPr>
        <xdr:cNvPr id="248" name="直線コネクタ 247">
          <a:extLst>
            <a:ext uri="{FF2B5EF4-FFF2-40B4-BE49-F238E27FC236}">
              <a16:creationId xmlns:a16="http://schemas.microsoft.com/office/drawing/2014/main" id="{C72BA1F3-A837-45B3-B287-53B67CA8F324}"/>
            </a:ext>
          </a:extLst>
        </xdr:cNvPr>
        <xdr:cNvCxnSpPr/>
      </xdr:nvCxnSpPr>
      <xdr:spPr>
        <a:xfrm flipV="1">
          <a:off x="8686800" y="10896404"/>
          <a:ext cx="742950" cy="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49734</xdr:rowOff>
    </xdr:from>
    <xdr:to>
      <xdr:col>46</xdr:col>
      <xdr:colOff>38100</xdr:colOff>
      <xdr:row>63</xdr:row>
      <xdr:rowOff>151334</xdr:rowOff>
    </xdr:to>
    <xdr:sp macro="" textlink="">
      <xdr:nvSpPr>
        <xdr:cNvPr id="249" name="楕円 248">
          <a:extLst>
            <a:ext uri="{FF2B5EF4-FFF2-40B4-BE49-F238E27FC236}">
              <a16:creationId xmlns:a16="http://schemas.microsoft.com/office/drawing/2014/main" id="{689FEAB2-FBB9-4631-BC17-BFFB5BDBD984}"/>
            </a:ext>
          </a:extLst>
        </xdr:cNvPr>
        <xdr:cNvSpPr/>
      </xdr:nvSpPr>
      <xdr:spPr>
        <a:xfrm>
          <a:off x="7846060" y="108548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99478</xdr:rowOff>
    </xdr:from>
    <xdr:to>
      <xdr:col>50</xdr:col>
      <xdr:colOff>114300</xdr:colOff>
      <xdr:row>63</xdr:row>
      <xdr:rowOff>100534</xdr:rowOff>
    </xdr:to>
    <xdr:cxnSp macro="">
      <xdr:nvCxnSpPr>
        <xdr:cNvPr id="250" name="直線コネクタ 249">
          <a:extLst>
            <a:ext uri="{FF2B5EF4-FFF2-40B4-BE49-F238E27FC236}">
              <a16:creationId xmlns:a16="http://schemas.microsoft.com/office/drawing/2014/main" id="{D019E3CB-FDF9-4584-B72D-F003D580CC8E}"/>
            </a:ext>
          </a:extLst>
        </xdr:cNvPr>
        <xdr:cNvCxnSpPr/>
      </xdr:nvCxnSpPr>
      <xdr:spPr>
        <a:xfrm flipV="1">
          <a:off x="7889240" y="10897018"/>
          <a:ext cx="797560" cy="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50415</xdr:rowOff>
    </xdr:from>
    <xdr:to>
      <xdr:col>41</xdr:col>
      <xdr:colOff>101600</xdr:colOff>
      <xdr:row>63</xdr:row>
      <xdr:rowOff>152015</xdr:rowOff>
    </xdr:to>
    <xdr:sp macro="" textlink="">
      <xdr:nvSpPr>
        <xdr:cNvPr id="251" name="楕円 250">
          <a:extLst>
            <a:ext uri="{FF2B5EF4-FFF2-40B4-BE49-F238E27FC236}">
              <a16:creationId xmlns:a16="http://schemas.microsoft.com/office/drawing/2014/main" id="{026A812C-CA59-4C04-9F6C-94496A6ABB83}"/>
            </a:ext>
          </a:extLst>
        </xdr:cNvPr>
        <xdr:cNvSpPr/>
      </xdr:nvSpPr>
      <xdr:spPr>
        <a:xfrm>
          <a:off x="7029450" y="108555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100534</xdr:rowOff>
    </xdr:from>
    <xdr:to>
      <xdr:col>45</xdr:col>
      <xdr:colOff>177800</xdr:colOff>
      <xdr:row>63</xdr:row>
      <xdr:rowOff>101215</xdr:rowOff>
    </xdr:to>
    <xdr:cxnSp macro="">
      <xdr:nvCxnSpPr>
        <xdr:cNvPr id="252" name="直線コネクタ 251">
          <a:extLst>
            <a:ext uri="{FF2B5EF4-FFF2-40B4-BE49-F238E27FC236}">
              <a16:creationId xmlns:a16="http://schemas.microsoft.com/office/drawing/2014/main" id="{F087605B-DAF6-43B4-9B72-191B205BC181}"/>
            </a:ext>
          </a:extLst>
        </xdr:cNvPr>
        <xdr:cNvCxnSpPr/>
      </xdr:nvCxnSpPr>
      <xdr:spPr>
        <a:xfrm flipV="1">
          <a:off x="7084060" y="10898074"/>
          <a:ext cx="805180" cy="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51180</xdr:rowOff>
    </xdr:from>
    <xdr:to>
      <xdr:col>36</xdr:col>
      <xdr:colOff>165100</xdr:colOff>
      <xdr:row>63</xdr:row>
      <xdr:rowOff>152780</xdr:rowOff>
    </xdr:to>
    <xdr:sp macro="" textlink="">
      <xdr:nvSpPr>
        <xdr:cNvPr id="253" name="楕円 252">
          <a:extLst>
            <a:ext uri="{FF2B5EF4-FFF2-40B4-BE49-F238E27FC236}">
              <a16:creationId xmlns:a16="http://schemas.microsoft.com/office/drawing/2014/main" id="{6E00A178-D472-4A3F-9224-839E1ABA8398}"/>
            </a:ext>
          </a:extLst>
        </xdr:cNvPr>
        <xdr:cNvSpPr/>
      </xdr:nvSpPr>
      <xdr:spPr>
        <a:xfrm>
          <a:off x="6231890" y="1085634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101215</xdr:rowOff>
    </xdr:from>
    <xdr:to>
      <xdr:col>41</xdr:col>
      <xdr:colOff>50800</xdr:colOff>
      <xdr:row>63</xdr:row>
      <xdr:rowOff>101980</xdr:rowOff>
    </xdr:to>
    <xdr:cxnSp macro="">
      <xdr:nvCxnSpPr>
        <xdr:cNvPr id="254" name="直線コネクタ 253">
          <a:extLst>
            <a:ext uri="{FF2B5EF4-FFF2-40B4-BE49-F238E27FC236}">
              <a16:creationId xmlns:a16="http://schemas.microsoft.com/office/drawing/2014/main" id="{58367212-4BEF-45B7-A8E1-45B64F904E2F}"/>
            </a:ext>
          </a:extLst>
        </xdr:cNvPr>
        <xdr:cNvCxnSpPr/>
      </xdr:nvCxnSpPr>
      <xdr:spPr>
        <a:xfrm flipV="1">
          <a:off x="6286500" y="10898755"/>
          <a:ext cx="797560" cy="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121136</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00B1E800-AA57-4080-AE4E-1B32917994BE}"/>
            </a:ext>
          </a:extLst>
        </xdr:cNvPr>
        <xdr:cNvSpPr txBox="1"/>
      </xdr:nvSpPr>
      <xdr:spPr>
        <a:xfrm>
          <a:off x="8401265" y="10581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125786</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CFE555C6-C2F6-4DE0-8473-5034B04FFC66}"/>
            </a:ext>
          </a:extLst>
        </xdr:cNvPr>
        <xdr:cNvSpPr txBox="1"/>
      </xdr:nvSpPr>
      <xdr:spPr>
        <a:xfrm>
          <a:off x="7610690" y="1058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120433</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FD6AE591-3884-479D-BBCA-A7DDEF4D6125}"/>
            </a:ext>
          </a:extLst>
        </xdr:cNvPr>
        <xdr:cNvSpPr txBox="1"/>
      </xdr:nvSpPr>
      <xdr:spPr>
        <a:xfrm>
          <a:off x="6822655" y="10580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143347</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BB3D84DB-3E1D-49BC-8A74-184E7D4C2909}"/>
            </a:ext>
          </a:extLst>
        </xdr:cNvPr>
        <xdr:cNvSpPr txBox="1"/>
      </xdr:nvSpPr>
      <xdr:spPr>
        <a:xfrm>
          <a:off x="6007950" y="10599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141405</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B99A7B0E-E16E-4CBB-AE8E-F65B4C433A00}"/>
            </a:ext>
          </a:extLst>
        </xdr:cNvPr>
        <xdr:cNvSpPr txBox="1"/>
      </xdr:nvSpPr>
      <xdr:spPr>
        <a:xfrm>
          <a:off x="8401265" y="10940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142461</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7AA1CB7C-0930-47FB-823B-AAB09378C36A}"/>
            </a:ext>
          </a:extLst>
        </xdr:cNvPr>
        <xdr:cNvSpPr txBox="1"/>
      </xdr:nvSpPr>
      <xdr:spPr>
        <a:xfrm>
          <a:off x="7610690" y="10941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143142</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A5C09B39-D83A-4F01-9B07-4FFB979ACBEC}"/>
            </a:ext>
          </a:extLst>
        </xdr:cNvPr>
        <xdr:cNvSpPr txBox="1"/>
      </xdr:nvSpPr>
      <xdr:spPr>
        <a:xfrm>
          <a:off x="6822655" y="1094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143907</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1DF6DBB0-CE9E-42E0-BD4C-FD27E2E68D65}"/>
            </a:ext>
          </a:extLst>
        </xdr:cNvPr>
        <xdr:cNvSpPr txBox="1"/>
      </xdr:nvSpPr>
      <xdr:spPr>
        <a:xfrm>
          <a:off x="6007950" y="10943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C97CC180-0737-4AD6-821D-264EC0F51E4E}"/>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36628A31-2670-4832-A4F4-673F26925101}"/>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F6459685-BBE6-4096-9BF7-C00A6D4C134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CD748748-70EF-4ECF-904A-8D54450BCF2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965225C9-0B90-4D2B-98F9-305A614230E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50C0B39-BE0F-45B5-9EB2-88C01941886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CCCD961-7D93-46D7-B1C0-B81474731816}"/>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8699C070-E4A4-4EEB-AAC5-36A23823008C}"/>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9C1B6707-5BC1-4D5A-B7D2-F982CEDD17DD}"/>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80E4876B-B489-482D-8659-69F64BE81F5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F5B92C79-1680-4C71-A33A-7BB9011CDA4D}"/>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EA06C53C-1FDC-4B06-AC34-7655E6848E5D}"/>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90F2DC09-01C1-4BCA-8BCE-B96917D737D1}"/>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28A52739-4F88-4D06-AA8A-F33345190D3F}"/>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439D011A-DAD3-4174-A04A-61ED8D6083D7}"/>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5305BA68-E645-41DD-B248-84C480D77D7F}"/>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9B82EA22-A054-438A-9A88-25B180AB6B6F}"/>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2295D435-EDB1-4E9C-BDEA-7EB661D15E74}"/>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27E62257-7DB8-4D02-8ACF-0A4CBCFB8498}"/>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4EADFACC-AF04-466C-9502-E9CC608C7A8E}"/>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DDFE5333-A586-46ED-A4F5-625711F4E398}"/>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906D88C6-CFF6-4236-A091-92574D60149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662D8172-C7E7-4757-AE9D-494207231172}"/>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64BAB80-8505-4694-9EEF-1C8C4BC0014E}"/>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148589</xdr:rowOff>
    </xdr:from>
    <xdr:to>
      <xdr:col>24</xdr:col>
      <xdr:colOff>62865</xdr:colOff>
      <xdr:row>86</xdr:row>
      <xdr:rowOff>114300</xdr:rowOff>
    </xdr:to>
    <xdr:cxnSp macro="">
      <xdr:nvCxnSpPr>
        <xdr:cNvPr id="287" name="直線コネクタ 286">
          <a:extLst>
            <a:ext uri="{FF2B5EF4-FFF2-40B4-BE49-F238E27FC236}">
              <a16:creationId xmlns:a16="http://schemas.microsoft.com/office/drawing/2014/main" id="{6CD7A9CD-C1B9-4439-8106-4C0F6E66A764}"/>
            </a:ext>
          </a:extLst>
        </xdr:cNvPr>
        <xdr:cNvCxnSpPr/>
      </xdr:nvCxnSpPr>
      <xdr:spPr>
        <a:xfrm flipV="1">
          <a:off x="4173855" y="13348334"/>
          <a:ext cx="0" cy="1510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C0BBCA52-173D-4C71-9E99-5BDCF0356B6A}"/>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9" name="直線コネクタ 288">
          <a:extLst>
            <a:ext uri="{FF2B5EF4-FFF2-40B4-BE49-F238E27FC236}">
              <a16:creationId xmlns:a16="http://schemas.microsoft.com/office/drawing/2014/main" id="{7B6459F2-EBDF-483D-B82B-CAC2FF0777CB}"/>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95266</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B3AFB71-8A21-4153-B676-E78EE2D300DF}"/>
            </a:ext>
          </a:extLst>
        </xdr:cNvPr>
        <xdr:cNvSpPr txBox="1"/>
      </xdr:nvSpPr>
      <xdr:spPr>
        <a:xfrm>
          <a:off x="4212590" y="13121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148589</xdr:rowOff>
    </xdr:from>
    <xdr:to>
      <xdr:col>24</xdr:col>
      <xdr:colOff>152400</xdr:colOff>
      <xdr:row>77</xdr:row>
      <xdr:rowOff>148589</xdr:rowOff>
    </xdr:to>
    <xdr:cxnSp macro="">
      <xdr:nvCxnSpPr>
        <xdr:cNvPr id="291" name="直線コネクタ 290">
          <a:extLst>
            <a:ext uri="{FF2B5EF4-FFF2-40B4-BE49-F238E27FC236}">
              <a16:creationId xmlns:a16="http://schemas.microsoft.com/office/drawing/2014/main" id="{83C4DB21-99C1-448A-962A-FE78020D8612}"/>
            </a:ext>
          </a:extLst>
        </xdr:cNvPr>
        <xdr:cNvCxnSpPr/>
      </xdr:nvCxnSpPr>
      <xdr:spPr>
        <a:xfrm>
          <a:off x="4112260" y="13348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83838</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F44110E3-A5DD-4A90-BB6A-3A85C4CBECA9}"/>
            </a:ext>
          </a:extLst>
        </xdr:cNvPr>
        <xdr:cNvSpPr txBox="1"/>
      </xdr:nvSpPr>
      <xdr:spPr>
        <a:xfrm>
          <a:off x="4212590" y="143160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105411</xdr:rowOff>
    </xdr:from>
    <xdr:to>
      <xdr:col>24</xdr:col>
      <xdr:colOff>114300</xdr:colOff>
      <xdr:row>84</xdr:row>
      <xdr:rowOff>35561</xdr:rowOff>
    </xdr:to>
    <xdr:sp macro="" textlink="">
      <xdr:nvSpPr>
        <xdr:cNvPr id="293" name="フローチャート: 判断 292">
          <a:extLst>
            <a:ext uri="{FF2B5EF4-FFF2-40B4-BE49-F238E27FC236}">
              <a16:creationId xmlns:a16="http://schemas.microsoft.com/office/drawing/2014/main" id="{AF544F71-4449-4B38-AF4C-8561D4F5BF36}"/>
            </a:ext>
          </a:extLst>
        </xdr:cNvPr>
        <xdr:cNvSpPr/>
      </xdr:nvSpPr>
      <xdr:spPr>
        <a:xfrm>
          <a:off x="4131310" y="143338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88264</xdr:rowOff>
    </xdr:from>
    <xdr:to>
      <xdr:col>20</xdr:col>
      <xdr:colOff>38100</xdr:colOff>
      <xdr:row>84</xdr:row>
      <xdr:rowOff>18414</xdr:rowOff>
    </xdr:to>
    <xdr:sp macro="" textlink="">
      <xdr:nvSpPr>
        <xdr:cNvPr id="294" name="フローチャート: 判断 293">
          <a:extLst>
            <a:ext uri="{FF2B5EF4-FFF2-40B4-BE49-F238E27FC236}">
              <a16:creationId xmlns:a16="http://schemas.microsoft.com/office/drawing/2014/main" id="{76B40276-E79B-4C82-9A9E-17321DA81471}"/>
            </a:ext>
          </a:extLst>
        </xdr:cNvPr>
        <xdr:cNvSpPr/>
      </xdr:nvSpPr>
      <xdr:spPr>
        <a:xfrm>
          <a:off x="3388360" y="143224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61595</xdr:rowOff>
    </xdr:from>
    <xdr:to>
      <xdr:col>15</xdr:col>
      <xdr:colOff>101600</xdr:colOff>
      <xdr:row>83</xdr:row>
      <xdr:rowOff>163195</xdr:rowOff>
    </xdr:to>
    <xdr:sp macro="" textlink="">
      <xdr:nvSpPr>
        <xdr:cNvPr id="295" name="フローチャート: 判断 294">
          <a:extLst>
            <a:ext uri="{FF2B5EF4-FFF2-40B4-BE49-F238E27FC236}">
              <a16:creationId xmlns:a16="http://schemas.microsoft.com/office/drawing/2014/main" id="{BC9D5494-8254-410C-AA74-2E8C5D6E9067}"/>
            </a:ext>
          </a:extLst>
        </xdr:cNvPr>
        <xdr:cNvSpPr/>
      </xdr:nvSpPr>
      <xdr:spPr>
        <a:xfrm>
          <a:off x="2571750" y="1428813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137795</xdr:rowOff>
    </xdr:from>
    <xdr:to>
      <xdr:col>10</xdr:col>
      <xdr:colOff>165100</xdr:colOff>
      <xdr:row>83</xdr:row>
      <xdr:rowOff>67945</xdr:rowOff>
    </xdr:to>
    <xdr:sp macro="" textlink="">
      <xdr:nvSpPr>
        <xdr:cNvPr id="296" name="フローチャート: 判断 295">
          <a:extLst>
            <a:ext uri="{FF2B5EF4-FFF2-40B4-BE49-F238E27FC236}">
              <a16:creationId xmlns:a16="http://schemas.microsoft.com/office/drawing/2014/main" id="{56A48C22-3EBE-418E-8E7B-117379B2B0AE}"/>
            </a:ext>
          </a:extLst>
        </xdr:cNvPr>
        <xdr:cNvSpPr/>
      </xdr:nvSpPr>
      <xdr:spPr>
        <a:xfrm>
          <a:off x="1774190" y="1419288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99695</xdr:rowOff>
    </xdr:from>
    <xdr:to>
      <xdr:col>6</xdr:col>
      <xdr:colOff>38100</xdr:colOff>
      <xdr:row>83</xdr:row>
      <xdr:rowOff>29845</xdr:rowOff>
    </xdr:to>
    <xdr:sp macro="" textlink="">
      <xdr:nvSpPr>
        <xdr:cNvPr id="297" name="フローチャート: 判断 296">
          <a:extLst>
            <a:ext uri="{FF2B5EF4-FFF2-40B4-BE49-F238E27FC236}">
              <a16:creationId xmlns:a16="http://schemas.microsoft.com/office/drawing/2014/main" id="{5024221C-7800-447C-BD5E-C3AA9C91800C}"/>
            </a:ext>
          </a:extLst>
        </xdr:cNvPr>
        <xdr:cNvSpPr/>
      </xdr:nvSpPr>
      <xdr:spPr>
        <a:xfrm>
          <a:off x="988060" y="141547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8991588-243B-400F-A555-1F820E5BD8D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9457F7D-9745-4412-A301-FA0A545EAA8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7CA4515-51DD-499C-B47B-DB1FA911573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1584059-682F-470F-88D6-78B6085953C5}"/>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7B18DDC-4C84-4D1F-B0F6-88BDE364AE79}"/>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113030</xdr:rowOff>
    </xdr:from>
    <xdr:to>
      <xdr:col>24</xdr:col>
      <xdr:colOff>114300</xdr:colOff>
      <xdr:row>83</xdr:row>
      <xdr:rowOff>43180</xdr:rowOff>
    </xdr:to>
    <xdr:sp macro="" textlink="">
      <xdr:nvSpPr>
        <xdr:cNvPr id="303" name="楕円 302">
          <a:extLst>
            <a:ext uri="{FF2B5EF4-FFF2-40B4-BE49-F238E27FC236}">
              <a16:creationId xmlns:a16="http://schemas.microsoft.com/office/drawing/2014/main" id="{8079FA88-2D7A-4D58-A7B4-5193C09AFFC1}"/>
            </a:ext>
          </a:extLst>
        </xdr:cNvPr>
        <xdr:cNvSpPr/>
      </xdr:nvSpPr>
      <xdr:spPr>
        <a:xfrm>
          <a:off x="4131310" y="141719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135907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9BAE29C3-6C97-4B6E-95BF-47D31FD7F280}"/>
            </a:ext>
          </a:extLst>
        </xdr:cNvPr>
        <xdr:cNvSpPr txBox="1"/>
      </xdr:nvSpPr>
      <xdr:spPr>
        <a:xfrm>
          <a:off x="4212590" y="1401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116839</xdr:rowOff>
    </xdr:from>
    <xdr:to>
      <xdr:col>20</xdr:col>
      <xdr:colOff>38100</xdr:colOff>
      <xdr:row>83</xdr:row>
      <xdr:rowOff>46989</xdr:rowOff>
    </xdr:to>
    <xdr:sp macro="" textlink="">
      <xdr:nvSpPr>
        <xdr:cNvPr id="305" name="楕円 304">
          <a:extLst>
            <a:ext uri="{FF2B5EF4-FFF2-40B4-BE49-F238E27FC236}">
              <a16:creationId xmlns:a16="http://schemas.microsoft.com/office/drawing/2014/main" id="{61EAB527-11C4-4AA8-9186-546C3F8A5D06}"/>
            </a:ext>
          </a:extLst>
        </xdr:cNvPr>
        <xdr:cNvSpPr/>
      </xdr:nvSpPr>
      <xdr:spPr>
        <a:xfrm>
          <a:off x="3388360" y="141757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163830</xdr:rowOff>
    </xdr:from>
    <xdr:to>
      <xdr:col>24</xdr:col>
      <xdr:colOff>63500</xdr:colOff>
      <xdr:row>82</xdr:row>
      <xdr:rowOff>167639</xdr:rowOff>
    </xdr:to>
    <xdr:cxnSp macro="">
      <xdr:nvCxnSpPr>
        <xdr:cNvPr id="306" name="直線コネクタ 305">
          <a:extLst>
            <a:ext uri="{FF2B5EF4-FFF2-40B4-BE49-F238E27FC236}">
              <a16:creationId xmlns:a16="http://schemas.microsoft.com/office/drawing/2014/main" id="{21DC3F0D-AD0C-4D8F-9605-8EF4CE5C96A1}"/>
            </a:ext>
          </a:extLst>
        </xdr:cNvPr>
        <xdr:cNvCxnSpPr/>
      </xdr:nvCxnSpPr>
      <xdr:spPr>
        <a:xfrm flipV="1">
          <a:off x="3431540" y="14226540"/>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113030</xdr:rowOff>
    </xdr:from>
    <xdr:to>
      <xdr:col>15</xdr:col>
      <xdr:colOff>101600</xdr:colOff>
      <xdr:row>83</xdr:row>
      <xdr:rowOff>43180</xdr:rowOff>
    </xdr:to>
    <xdr:sp macro="" textlink="">
      <xdr:nvSpPr>
        <xdr:cNvPr id="307" name="楕円 306">
          <a:extLst>
            <a:ext uri="{FF2B5EF4-FFF2-40B4-BE49-F238E27FC236}">
              <a16:creationId xmlns:a16="http://schemas.microsoft.com/office/drawing/2014/main" id="{E6289C40-192F-4298-BC80-98B349708CA1}"/>
            </a:ext>
          </a:extLst>
        </xdr:cNvPr>
        <xdr:cNvSpPr/>
      </xdr:nvSpPr>
      <xdr:spPr>
        <a:xfrm>
          <a:off x="2571750" y="141719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163830</xdr:rowOff>
    </xdr:from>
    <xdr:to>
      <xdr:col>19</xdr:col>
      <xdr:colOff>177800</xdr:colOff>
      <xdr:row>82</xdr:row>
      <xdr:rowOff>167639</xdr:rowOff>
    </xdr:to>
    <xdr:cxnSp macro="">
      <xdr:nvCxnSpPr>
        <xdr:cNvPr id="308" name="直線コネクタ 307">
          <a:extLst>
            <a:ext uri="{FF2B5EF4-FFF2-40B4-BE49-F238E27FC236}">
              <a16:creationId xmlns:a16="http://schemas.microsoft.com/office/drawing/2014/main" id="{74A0AA2A-11CB-4110-BA7B-685BB758B61E}"/>
            </a:ext>
          </a:extLst>
        </xdr:cNvPr>
        <xdr:cNvCxnSpPr/>
      </xdr:nvCxnSpPr>
      <xdr:spPr>
        <a:xfrm>
          <a:off x="2626360" y="14226540"/>
          <a:ext cx="80518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90170</xdr:rowOff>
    </xdr:from>
    <xdr:to>
      <xdr:col>10</xdr:col>
      <xdr:colOff>165100</xdr:colOff>
      <xdr:row>83</xdr:row>
      <xdr:rowOff>20320</xdr:rowOff>
    </xdr:to>
    <xdr:sp macro="" textlink="">
      <xdr:nvSpPr>
        <xdr:cNvPr id="309" name="楕円 308">
          <a:extLst>
            <a:ext uri="{FF2B5EF4-FFF2-40B4-BE49-F238E27FC236}">
              <a16:creationId xmlns:a16="http://schemas.microsoft.com/office/drawing/2014/main" id="{2C214D51-7ACA-4BEA-8C61-082C8A3BC109}"/>
            </a:ext>
          </a:extLst>
        </xdr:cNvPr>
        <xdr:cNvSpPr/>
      </xdr:nvSpPr>
      <xdr:spPr>
        <a:xfrm>
          <a:off x="1774190" y="141528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140970</xdr:rowOff>
    </xdr:from>
    <xdr:to>
      <xdr:col>15</xdr:col>
      <xdr:colOff>50800</xdr:colOff>
      <xdr:row>82</xdr:row>
      <xdr:rowOff>163830</xdr:rowOff>
    </xdr:to>
    <xdr:cxnSp macro="">
      <xdr:nvCxnSpPr>
        <xdr:cNvPr id="310" name="直線コネクタ 309">
          <a:extLst>
            <a:ext uri="{FF2B5EF4-FFF2-40B4-BE49-F238E27FC236}">
              <a16:creationId xmlns:a16="http://schemas.microsoft.com/office/drawing/2014/main" id="{E701FFF5-531D-4B53-82F7-43460937DA62}"/>
            </a:ext>
          </a:extLst>
        </xdr:cNvPr>
        <xdr:cNvCxnSpPr/>
      </xdr:nvCxnSpPr>
      <xdr:spPr>
        <a:xfrm>
          <a:off x="1828800" y="1419796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74930</xdr:rowOff>
    </xdr:from>
    <xdr:to>
      <xdr:col>6</xdr:col>
      <xdr:colOff>38100</xdr:colOff>
      <xdr:row>83</xdr:row>
      <xdr:rowOff>5080</xdr:rowOff>
    </xdr:to>
    <xdr:sp macro="" textlink="">
      <xdr:nvSpPr>
        <xdr:cNvPr id="311" name="楕円 310">
          <a:extLst>
            <a:ext uri="{FF2B5EF4-FFF2-40B4-BE49-F238E27FC236}">
              <a16:creationId xmlns:a16="http://schemas.microsoft.com/office/drawing/2014/main" id="{83BB2969-FC9A-4CF2-B6CF-349C44D5708A}"/>
            </a:ext>
          </a:extLst>
        </xdr:cNvPr>
        <xdr:cNvSpPr/>
      </xdr:nvSpPr>
      <xdr:spPr>
        <a:xfrm>
          <a:off x="988060" y="141338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125730</xdr:rowOff>
    </xdr:from>
    <xdr:to>
      <xdr:col>10</xdr:col>
      <xdr:colOff>114300</xdr:colOff>
      <xdr:row>82</xdr:row>
      <xdr:rowOff>140970</xdr:rowOff>
    </xdr:to>
    <xdr:cxnSp macro="">
      <xdr:nvCxnSpPr>
        <xdr:cNvPr id="312" name="直線コネクタ 311">
          <a:extLst>
            <a:ext uri="{FF2B5EF4-FFF2-40B4-BE49-F238E27FC236}">
              <a16:creationId xmlns:a16="http://schemas.microsoft.com/office/drawing/2014/main" id="{F3323EC9-7189-4632-AB40-979599B5C3A1}"/>
            </a:ext>
          </a:extLst>
        </xdr:cNvPr>
        <xdr:cNvCxnSpPr/>
      </xdr:nvCxnSpPr>
      <xdr:spPr>
        <a:xfrm>
          <a:off x="1031240" y="1418844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9541</xdr:rowOff>
    </xdr:from>
    <xdr:ext cx="405111" cy="259045"/>
    <xdr:sp macro="" textlink="">
      <xdr:nvSpPr>
        <xdr:cNvPr id="313" name="n_1aveValue【公営住宅】&#10;有形固定資産減価償却率">
          <a:extLst>
            <a:ext uri="{FF2B5EF4-FFF2-40B4-BE49-F238E27FC236}">
              <a16:creationId xmlns:a16="http://schemas.microsoft.com/office/drawing/2014/main" id="{37267C12-DA53-4CE0-8740-005848A23C56}"/>
            </a:ext>
          </a:extLst>
        </xdr:cNvPr>
        <xdr:cNvSpPr txBox="1"/>
      </xdr:nvSpPr>
      <xdr:spPr>
        <a:xfrm>
          <a:off x="3239144" y="14413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154322</xdr:rowOff>
    </xdr:from>
    <xdr:ext cx="405111" cy="259045"/>
    <xdr:sp macro="" textlink="">
      <xdr:nvSpPr>
        <xdr:cNvPr id="314" name="n_2aveValue【公営住宅】&#10;有形固定資産減価償却率">
          <a:extLst>
            <a:ext uri="{FF2B5EF4-FFF2-40B4-BE49-F238E27FC236}">
              <a16:creationId xmlns:a16="http://schemas.microsoft.com/office/drawing/2014/main" id="{3AAABBE5-CB41-49F6-81EC-E0325BDFB0EC}"/>
            </a:ext>
          </a:extLst>
        </xdr:cNvPr>
        <xdr:cNvSpPr txBox="1"/>
      </xdr:nvSpPr>
      <xdr:spPr>
        <a:xfrm>
          <a:off x="24390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59072</xdr:rowOff>
    </xdr:from>
    <xdr:ext cx="405111" cy="259045"/>
    <xdr:sp macro="" textlink="">
      <xdr:nvSpPr>
        <xdr:cNvPr id="315" name="n_3aveValue【公営住宅】&#10;有形固定資産減価償却率">
          <a:extLst>
            <a:ext uri="{FF2B5EF4-FFF2-40B4-BE49-F238E27FC236}">
              <a16:creationId xmlns:a16="http://schemas.microsoft.com/office/drawing/2014/main" id="{A53FC518-0A26-47DC-B9ED-E852CA99DC04}"/>
            </a:ext>
          </a:extLst>
        </xdr:cNvPr>
        <xdr:cNvSpPr txBox="1"/>
      </xdr:nvSpPr>
      <xdr:spPr>
        <a:xfrm>
          <a:off x="1641484" y="1428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20972</xdr:rowOff>
    </xdr:from>
    <xdr:ext cx="405111" cy="259045"/>
    <xdr:sp macro="" textlink="">
      <xdr:nvSpPr>
        <xdr:cNvPr id="316" name="n_4aveValue【公営住宅】&#10;有形固定資産減価償却率">
          <a:extLst>
            <a:ext uri="{FF2B5EF4-FFF2-40B4-BE49-F238E27FC236}">
              <a16:creationId xmlns:a16="http://schemas.microsoft.com/office/drawing/2014/main" id="{E597E934-ADA0-42B5-B799-B6C30D0FE208}"/>
            </a:ext>
          </a:extLst>
        </xdr:cNvPr>
        <xdr:cNvSpPr txBox="1"/>
      </xdr:nvSpPr>
      <xdr:spPr>
        <a:xfrm>
          <a:off x="855354" y="1424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63516</xdr:rowOff>
    </xdr:from>
    <xdr:ext cx="405111" cy="259045"/>
    <xdr:sp macro="" textlink="">
      <xdr:nvSpPr>
        <xdr:cNvPr id="317" name="n_1mainValue【公営住宅】&#10;有形固定資産減価償却率">
          <a:extLst>
            <a:ext uri="{FF2B5EF4-FFF2-40B4-BE49-F238E27FC236}">
              <a16:creationId xmlns:a16="http://schemas.microsoft.com/office/drawing/2014/main" id="{B55E8AF7-1CF6-4C15-953D-542EF08045BA}"/>
            </a:ext>
          </a:extLst>
        </xdr:cNvPr>
        <xdr:cNvSpPr txBox="1"/>
      </xdr:nvSpPr>
      <xdr:spPr>
        <a:xfrm>
          <a:off x="3239144" y="13947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318" name="n_2mainValue【公営住宅】&#10;有形固定資産減価償却率">
          <a:extLst>
            <a:ext uri="{FF2B5EF4-FFF2-40B4-BE49-F238E27FC236}">
              <a16:creationId xmlns:a16="http://schemas.microsoft.com/office/drawing/2014/main" id="{6E8CEE4D-9963-40A0-B60E-94721D6480DF}"/>
            </a:ext>
          </a:extLst>
        </xdr:cNvPr>
        <xdr:cNvSpPr txBox="1"/>
      </xdr:nvSpPr>
      <xdr:spPr>
        <a:xfrm>
          <a:off x="2439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36847</xdr:rowOff>
    </xdr:from>
    <xdr:ext cx="405111" cy="259045"/>
    <xdr:sp macro="" textlink="">
      <xdr:nvSpPr>
        <xdr:cNvPr id="319" name="n_3mainValue【公営住宅】&#10;有形固定資産減価償却率">
          <a:extLst>
            <a:ext uri="{FF2B5EF4-FFF2-40B4-BE49-F238E27FC236}">
              <a16:creationId xmlns:a16="http://schemas.microsoft.com/office/drawing/2014/main" id="{FD2FD2C9-076B-48B9-9A3C-D42A58F9E8AB}"/>
            </a:ext>
          </a:extLst>
        </xdr:cNvPr>
        <xdr:cNvSpPr txBox="1"/>
      </xdr:nvSpPr>
      <xdr:spPr>
        <a:xfrm>
          <a:off x="164148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21607</xdr:rowOff>
    </xdr:from>
    <xdr:ext cx="405111" cy="259045"/>
    <xdr:sp macro="" textlink="">
      <xdr:nvSpPr>
        <xdr:cNvPr id="320" name="n_4mainValue【公営住宅】&#10;有形固定資産減価償却率">
          <a:extLst>
            <a:ext uri="{FF2B5EF4-FFF2-40B4-BE49-F238E27FC236}">
              <a16:creationId xmlns:a16="http://schemas.microsoft.com/office/drawing/2014/main" id="{113EE801-1F00-4438-BD0F-2435ED62AB5E}"/>
            </a:ext>
          </a:extLst>
        </xdr:cNvPr>
        <xdr:cNvSpPr txBox="1"/>
      </xdr:nvSpPr>
      <xdr:spPr>
        <a:xfrm>
          <a:off x="855354"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70DF0AF-09CB-4C87-93F2-2B644A71E10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4A907FBB-9255-4566-A6B3-1B23E579DA7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65E15EC-FE28-4666-91F9-4AABF4E5C3B3}"/>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DA2EADD-60A4-41C2-89DB-47A2F0DEFB6E}"/>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F2350D2-B6B9-4BF2-9F26-5DC2AD9538F9}"/>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97537F91-C213-4846-B525-A95A60197086}"/>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6D31A6E-4E58-4DF0-A1AF-59E0B66E2525}"/>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C0E2542E-61EF-40C4-8820-9060218BD6C0}"/>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CA504D8-E75A-4BFA-8EA6-E3944741FEC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F76822C-8B49-49F0-B734-31D943702E8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6E77DFD1-08EE-4041-9B93-DBE209034C8D}"/>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0AFCEDDD-C84C-4AD1-ACD6-064AFF181A4D}"/>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DD091E82-641B-4539-AB04-39485FB396CA}"/>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BD32F051-BF67-46B1-96F0-3857728DC648}"/>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26D242FC-822B-4A0A-AB22-993BB47256FD}"/>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4D164C5A-E780-4466-9712-9DFB2628C058}"/>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5BDBFCFF-5514-4418-BA69-61DED2908E3B}"/>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08E64DAB-D187-480D-AAFC-7AAECC9107C2}"/>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EEA08B26-2CCD-477B-B344-09117F40EBAA}"/>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65E7BFE1-26E2-42C5-9CB1-16672FFB3B04}"/>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F820726D-9759-4486-B80A-6756D5283143}"/>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2" name="テキスト ボックス 341">
          <a:extLst>
            <a:ext uri="{FF2B5EF4-FFF2-40B4-BE49-F238E27FC236}">
              <a16:creationId xmlns:a16="http://schemas.microsoft.com/office/drawing/2014/main" id="{D22DC277-9890-47BC-9A98-76EB91D727D4}"/>
            </a:ext>
          </a:extLst>
        </xdr:cNvPr>
        <xdr:cNvSpPr txBox="1"/>
      </xdr:nvSpPr>
      <xdr:spPr>
        <a:xfrm>
          <a:off x="5485961" y="131364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A63AED83-32C8-4EDF-AB4C-519C7AFE3D99}"/>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4" name="テキスト ボックス 343">
          <a:extLst>
            <a:ext uri="{FF2B5EF4-FFF2-40B4-BE49-F238E27FC236}">
              <a16:creationId xmlns:a16="http://schemas.microsoft.com/office/drawing/2014/main" id="{FCDB520D-E00C-4695-BA78-7CA1770B0C1E}"/>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ADC4E8A9-E7AF-4EFF-BE5E-12D28541495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23078</xdr:rowOff>
    </xdr:from>
    <xdr:to>
      <xdr:col>54</xdr:col>
      <xdr:colOff>189865</xdr:colOff>
      <xdr:row>86</xdr:row>
      <xdr:rowOff>166443</xdr:rowOff>
    </xdr:to>
    <xdr:cxnSp macro="">
      <xdr:nvCxnSpPr>
        <xdr:cNvPr id="346" name="直線コネクタ 345">
          <a:extLst>
            <a:ext uri="{FF2B5EF4-FFF2-40B4-BE49-F238E27FC236}">
              <a16:creationId xmlns:a16="http://schemas.microsoft.com/office/drawing/2014/main" id="{AC86FB0C-3681-4B6A-B618-59FEA28CE166}"/>
            </a:ext>
          </a:extLst>
        </xdr:cNvPr>
        <xdr:cNvCxnSpPr/>
      </xdr:nvCxnSpPr>
      <xdr:spPr>
        <a:xfrm flipV="1">
          <a:off x="9429115" y="13392368"/>
          <a:ext cx="0" cy="1522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7" name="【公営住宅】&#10;一人当たり面積最小値テキスト">
          <a:extLst>
            <a:ext uri="{FF2B5EF4-FFF2-40B4-BE49-F238E27FC236}">
              <a16:creationId xmlns:a16="http://schemas.microsoft.com/office/drawing/2014/main" id="{F27EBB7B-D1D4-4715-BC8F-3009D87BAC0C}"/>
            </a:ext>
          </a:extLst>
        </xdr:cNvPr>
        <xdr:cNvSpPr txBox="1"/>
      </xdr:nvSpPr>
      <xdr:spPr>
        <a:xfrm>
          <a:off x="9467850"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8" name="直線コネクタ 347">
          <a:extLst>
            <a:ext uri="{FF2B5EF4-FFF2-40B4-BE49-F238E27FC236}">
              <a16:creationId xmlns:a16="http://schemas.microsoft.com/office/drawing/2014/main" id="{36718F9B-B8DD-4625-AE48-EE216A6DC63D}"/>
            </a:ext>
          </a:extLst>
        </xdr:cNvPr>
        <xdr:cNvCxnSpPr/>
      </xdr:nvCxnSpPr>
      <xdr:spPr>
        <a:xfrm>
          <a:off x="9356090" y="149149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141205</xdr:rowOff>
    </xdr:from>
    <xdr:ext cx="469744" cy="259045"/>
    <xdr:sp macro="" textlink="">
      <xdr:nvSpPr>
        <xdr:cNvPr id="349" name="【公営住宅】&#10;一人当たり面積最大値テキスト">
          <a:extLst>
            <a:ext uri="{FF2B5EF4-FFF2-40B4-BE49-F238E27FC236}">
              <a16:creationId xmlns:a16="http://schemas.microsoft.com/office/drawing/2014/main" id="{5FFC6EB6-0B57-49E5-94C4-081E08143E42}"/>
            </a:ext>
          </a:extLst>
        </xdr:cNvPr>
        <xdr:cNvSpPr txBox="1"/>
      </xdr:nvSpPr>
      <xdr:spPr>
        <a:xfrm>
          <a:off x="9467850" y="13169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23078</xdr:rowOff>
    </xdr:from>
    <xdr:to>
      <xdr:col>55</xdr:col>
      <xdr:colOff>88900</xdr:colOff>
      <xdr:row>78</xdr:row>
      <xdr:rowOff>23078</xdr:rowOff>
    </xdr:to>
    <xdr:cxnSp macro="">
      <xdr:nvCxnSpPr>
        <xdr:cNvPr id="350" name="直線コネクタ 349">
          <a:extLst>
            <a:ext uri="{FF2B5EF4-FFF2-40B4-BE49-F238E27FC236}">
              <a16:creationId xmlns:a16="http://schemas.microsoft.com/office/drawing/2014/main" id="{4E906FD6-EC4C-4852-869D-210E501089B7}"/>
            </a:ext>
          </a:extLst>
        </xdr:cNvPr>
        <xdr:cNvCxnSpPr/>
      </xdr:nvCxnSpPr>
      <xdr:spPr>
        <a:xfrm>
          <a:off x="9356090" y="1339236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91820</xdr:rowOff>
    </xdr:from>
    <xdr:ext cx="469744" cy="259045"/>
    <xdr:sp macro="" textlink="">
      <xdr:nvSpPr>
        <xdr:cNvPr id="351" name="【公営住宅】&#10;一人当たり面積平均値テキスト">
          <a:extLst>
            <a:ext uri="{FF2B5EF4-FFF2-40B4-BE49-F238E27FC236}">
              <a16:creationId xmlns:a16="http://schemas.microsoft.com/office/drawing/2014/main" id="{B82A34D2-8B83-4773-AD65-438C7E307CC2}"/>
            </a:ext>
          </a:extLst>
        </xdr:cNvPr>
        <xdr:cNvSpPr txBox="1"/>
      </xdr:nvSpPr>
      <xdr:spPr>
        <a:xfrm>
          <a:off x="9467850" y="144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68943</xdr:rowOff>
    </xdr:from>
    <xdr:to>
      <xdr:col>55</xdr:col>
      <xdr:colOff>50800</xdr:colOff>
      <xdr:row>85</xdr:row>
      <xdr:rowOff>170543</xdr:rowOff>
    </xdr:to>
    <xdr:sp macro="" textlink="">
      <xdr:nvSpPr>
        <xdr:cNvPr id="352" name="フローチャート: 判断 351">
          <a:extLst>
            <a:ext uri="{FF2B5EF4-FFF2-40B4-BE49-F238E27FC236}">
              <a16:creationId xmlns:a16="http://schemas.microsoft.com/office/drawing/2014/main" id="{4143AD66-3BAE-4A67-8EE5-BFCF1677579D}"/>
            </a:ext>
          </a:extLst>
        </xdr:cNvPr>
        <xdr:cNvSpPr/>
      </xdr:nvSpPr>
      <xdr:spPr>
        <a:xfrm>
          <a:off x="9394190" y="14640288"/>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66167</xdr:rowOff>
    </xdr:from>
    <xdr:to>
      <xdr:col>50</xdr:col>
      <xdr:colOff>165100</xdr:colOff>
      <xdr:row>85</xdr:row>
      <xdr:rowOff>167767</xdr:rowOff>
    </xdr:to>
    <xdr:sp macro="" textlink="">
      <xdr:nvSpPr>
        <xdr:cNvPr id="353" name="フローチャート: 判断 352">
          <a:extLst>
            <a:ext uri="{FF2B5EF4-FFF2-40B4-BE49-F238E27FC236}">
              <a16:creationId xmlns:a16="http://schemas.microsoft.com/office/drawing/2014/main" id="{59742339-4516-4F05-BAB8-87647E686DD5}"/>
            </a:ext>
          </a:extLst>
        </xdr:cNvPr>
        <xdr:cNvSpPr/>
      </xdr:nvSpPr>
      <xdr:spPr>
        <a:xfrm>
          <a:off x="8632190" y="1463751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74332</xdr:rowOff>
    </xdr:from>
    <xdr:to>
      <xdr:col>46</xdr:col>
      <xdr:colOff>38100</xdr:colOff>
      <xdr:row>86</xdr:row>
      <xdr:rowOff>4482</xdr:rowOff>
    </xdr:to>
    <xdr:sp macro="" textlink="">
      <xdr:nvSpPr>
        <xdr:cNvPr id="354" name="フローチャート: 判断 353">
          <a:extLst>
            <a:ext uri="{FF2B5EF4-FFF2-40B4-BE49-F238E27FC236}">
              <a16:creationId xmlns:a16="http://schemas.microsoft.com/office/drawing/2014/main" id="{6CAB86DD-3976-4AA3-A02A-450E929E5AB4}"/>
            </a:ext>
          </a:extLst>
        </xdr:cNvPr>
        <xdr:cNvSpPr/>
      </xdr:nvSpPr>
      <xdr:spPr>
        <a:xfrm>
          <a:off x="7846060" y="1464758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95231</xdr:rowOff>
    </xdr:from>
    <xdr:to>
      <xdr:col>41</xdr:col>
      <xdr:colOff>101600</xdr:colOff>
      <xdr:row>86</xdr:row>
      <xdr:rowOff>25381</xdr:rowOff>
    </xdr:to>
    <xdr:sp macro="" textlink="">
      <xdr:nvSpPr>
        <xdr:cNvPr id="355" name="フローチャート: 判断 354">
          <a:extLst>
            <a:ext uri="{FF2B5EF4-FFF2-40B4-BE49-F238E27FC236}">
              <a16:creationId xmlns:a16="http://schemas.microsoft.com/office/drawing/2014/main" id="{47BC0F7B-B99E-4116-B89B-21C65B1F84C6}"/>
            </a:ext>
          </a:extLst>
        </xdr:cNvPr>
        <xdr:cNvSpPr/>
      </xdr:nvSpPr>
      <xdr:spPr>
        <a:xfrm>
          <a:off x="7029450" y="146722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101600</xdr:rowOff>
    </xdr:from>
    <xdr:to>
      <xdr:col>36</xdr:col>
      <xdr:colOff>165100</xdr:colOff>
      <xdr:row>86</xdr:row>
      <xdr:rowOff>31750</xdr:rowOff>
    </xdr:to>
    <xdr:sp macro="" textlink="">
      <xdr:nvSpPr>
        <xdr:cNvPr id="356" name="フローチャート: 判断 355">
          <a:extLst>
            <a:ext uri="{FF2B5EF4-FFF2-40B4-BE49-F238E27FC236}">
              <a16:creationId xmlns:a16="http://schemas.microsoft.com/office/drawing/2014/main" id="{085A6837-60F6-499F-B4B0-4D261E824830}"/>
            </a:ext>
          </a:extLst>
        </xdr:cNvPr>
        <xdr:cNvSpPr/>
      </xdr:nvSpPr>
      <xdr:spPr>
        <a:xfrm>
          <a:off x="6231890" y="146710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4F5FD0A-2008-4E28-B25C-EF493F11D97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9365797-3C66-4E9C-89DB-2D93356C539B}"/>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FCE3EB8-F66A-416B-8AF9-3576EB06BD64}"/>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B9E81C6-6F07-48D0-84C9-7ED3E4BF0A2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CB2DDA8-C6E9-476A-8315-EEBCA8D9E88C}"/>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83148</xdr:rowOff>
    </xdr:from>
    <xdr:to>
      <xdr:col>55</xdr:col>
      <xdr:colOff>50800</xdr:colOff>
      <xdr:row>86</xdr:row>
      <xdr:rowOff>13298</xdr:rowOff>
    </xdr:to>
    <xdr:sp macro="" textlink="">
      <xdr:nvSpPr>
        <xdr:cNvPr id="362" name="楕円 361">
          <a:extLst>
            <a:ext uri="{FF2B5EF4-FFF2-40B4-BE49-F238E27FC236}">
              <a16:creationId xmlns:a16="http://schemas.microsoft.com/office/drawing/2014/main" id="{9F815096-1636-40CE-97B3-E2AA38DAD9DE}"/>
            </a:ext>
          </a:extLst>
        </xdr:cNvPr>
        <xdr:cNvSpPr/>
      </xdr:nvSpPr>
      <xdr:spPr>
        <a:xfrm>
          <a:off x="9394190" y="1465830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61575</xdr:rowOff>
    </xdr:from>
    <xdr:ext cx="469744" cy="259045"/>
    <xdr:sp macro="" textlink="">
      <xdr:nvSpPr>
        <xdr:cNvPr id="363" name="【公営住宅】&#10;一人当たり面積該当値テキスト">
          <a:extLst>
            <a:ext uri="{FF2B5EF4-FFF2-40B4-BE49-F238E27FC236}">
              <a16:creationId xmlns:a16="http://schemas.microsoft.com/office/drawing/2014/main" id="{7260C76C-982A-4C20-AD60-122ADCFAE29D}"/>
            </a:ext>
          </a:extLst>
        </xdr:cNvPr>
        <xdr:cNvSpPr txBox="1"/>
      </xdr:nvSpPr>
      <xdr:spPr>
        <a:xfrm>
          <a:off x="9467850" y="1463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78739</xdr:rowOff>
    </xdr:from>
    <xdr:to>
      <xdr:col>50</xdr:col>
      <xdr:colOff>165100</xdr:colOff>
      <xdr:row>86</xdr:row>
      <xdr:rowOff>8889</xdr:rowOff>
    </xdr:to>
    <xdr:sp macro="" textlink="">
      <xdr:nvSpPr>
        <xdr:cNvPr id="364" name="楕円 363">
          <a:extLst>
            <a:ext uri="{FF2B5EF4-FFF2-40B4-BE49-F238E27FC236}">
              <a16:creationId xmlns:a16="http://schemas.microsoft.com/office/drawing/2014/main" id="{620C0D72-6F74-4737-BCF1-ED35A16A9F26}"/>
            </a:ext>
          </a:extLst>
        </xdr:cNvPr>
        <xdr:cNvSpPr/>
      </xdr:nvSpPr>
      <xdr:spPr>
        <a:xfrm>
          <a:off x="8632190" y="146519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129539</xdr:rowOff>
    </xdr:from>
    <xdr:to>
      <xdr:col>55</xdr:col>
      <xdr:colOff>0</xdr:colOff>
      <xdr:row>85</xdr:row>
      <xdr:rowOff>133948</xdr:rowOff>
    </xdr:to>
    <xdr:cxnSp macro="">
      <xdr:nvCxnSpPr>
        <xdr:cNvPr id="365" name="直線コネクタ 364">
          <a:extLst>
            <a:ext uri="{FF2B5EF4-FFF2-40B4-BE49-F238E27FC236}">
              <a16:creationId xmlns:a16="http://schemas.microsoft.com/office/drawing/2014/main" id="{6A5133E6-0938-4ED3-AC40-F6E8E031C4EB}"/>
            </a:ext>
          </a:extLst>
        </xdr:cNvPr>
        <xdr:cNvCxnSpPr/>
      </xdr:nvCxnSpPr>
      <xdr:spPr>
        <a:xfrm>
          <a:off x="8686800" y="1470659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75964</xdr:rowOff>
    </xdr:from>
    <xdr:to>
      <xdr:col>46</xdr:col>
      <xdr:colOff>38100</xdr:colOff>
      <xdr:row>86</xdr:row>
      <xdr:rowOff>6114</xdr:rowOff>
    </xdr:to>
    <xdr:sp macro="" textlink="">
      <xdr:nvSpPr>
        <xdr:cNvPr id="366" name="楕円 365">
          <a:extLst>
            <a:ext uri="{FF2B5EF4-FFF2-40B4-BE49-F238E27FC236}">
              <a16:creationId xmlns:a16="http://schemas.microsoft.com/office/drawing/2014/main" id="{86673D44-C4CD-4E90-9F05-32C50D56B4AD}"/>
            </a:ext>
          </a:extLst>
        </xdr:cNvPr>
        <xdr:cNvSpPr/>
      </xdr:nvSpPr>
      <xdr:spPr>
        <a:xfrm>
          <a:off x="7846060" y="1464921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126764</xdr:rowOff>
    </xdr:from>
    <xdr:to>
      <xdr:col>50</xdr:col>
      <xdr:colOff>114300</xdr:colOff>
      <xdr:row>85</xdr:row>
      <xdr:rowOff>129539</xdr:rowOff>
    </xdr:to>
    <xdr:cxnSp macro="">
      <xdr:nvCxnSpPr>
        <xdr:cNvPr id="367" name="直線コネクタ 366">
          <a:extLst>
            <a:ext uri="{FF2B5EF4-FFF2-40B4-BE49-F238E27FC236}">
              <a16:creationId xmlns:a16="http://schemas.microsoft.com/office/drawing/2014/main" id="{B5C0C095-4841-4C60-8D25-04251C314A91}"/>
            </a:ext>
          </a:extLst>
        </xdr:cNvPr>
        <xdr:cNvCxnSpPr/>
      </xdr:nvCxnSpPr>
      <xdr:spPr>
        <a:xfrm>
          <a:off x="7889240" y="14703824"/>
          <a:ext cx="79756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77924</xdr:rowOff>
    </xdr:from>
    <xdr:to>
      <xdr:col>41</xdr:col>
      <xdr:colOff>101600</xdr:colOff>
      <xdr:row>86</xdr:row>
      <xdr:rowOff>8074</xdr:rowOff>
    </xdr:to>
    <xdr:sp macro="" textlink="">
      <xdr:nvSpPr>
        <xdr:cNvPr id="368" name="楕円 367">
          <a:extLst>
            <a:ext uri="{FF2B5EF4-FFF2-40B4-BE49-F238E27FC236}">
              <a16:creationId xmlns:a16="http://schemas.microsoft.com/office/drawing/2014/main" id="{D26CAAB0-122E-4096-8110-E399AB4A08FF}"/>
            </a:ext>
          </a:extLst>
        </xdr:cNvPr>
        <xdr:cNvSpPr/>
      </xdr:nvSpPr>
      <xdr:spPr>
        <a:xfrm>
          <a:off x="7029450" y="146511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126764</xdr:rowOff>
    </xdr:from>
    <xdr:to>
      <xdr:col>45</xdr:col>
      <xdr:colOff>177800</xdr:colOff>
      <xdr:row>85</xdr:row>
      <xdr:rowOff>128724</xdr:rowOff>
    </xdr:to>
    <xdr:cxnSp macro="">
      <xdr:nvCxnSpPr>
        <xdr:cNvPr id="369" name="直線コネクタ 368">
          <a:extLst>
            <a:ext uri="{FF2B5EF4-FFF2-40B4-BE49-F238E27FC236}">
              <a16:creationId xmlns:a16="http://schemas.microsoft.com/office/drawing/2014/main" id="{CE1B45FE-8546-4CA1-8F70-FFE9C4413C28}"/>
            </a:ext>
          </a:extLst>
        </xdr:cNvPr>
        <xdr:cNvCxnSpPr/>
      </xdr:nvCxnSpPr>
      <xdr:spPr>
        <a:xfrm flipV="1">
          <a:off x="7084060" y="14703824"/>
          <a:ext cx="80518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74822</xdr:rowOff>
    </xdr:from>
    <xdr:to>
      <xdr:col>36</xdr:col>
      <xdr:colOff>165100</xdr:colOff>
      <xdr:row>86</xdr:row>
      <xdr:rowOff>4972</xdr:rowOff>
    </xdr:to>
    <xdr:sp macro="" textlink="">
      <xdr:nvSpPr>
        <xdr:cNvPr id="370" name="楕円 369">
          <a:extLst>
            <a:ext uri="{FF2B5EF4-FFF2-40B4-BE49-F238E27FC236}">
              <a16:creationId xmlns:a16="http://schemas.microsoft.com/office/drawing/2014/main" id="{27FF1982-EBC0-49BA-B6CA-8B1B64A5D3AD}"/>
            </a:ext>
          </a:extLst>
        </xdr:cNvPr>
        <xdr:cNvSpPr/>
      </xdr:nvSpPr>
      <xdr:spPr>
        <a:xfrm>
          <a:off x="6231890" y="1464807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125622</xdr:rowOff>
    </xdr:from>
    <xdr:to>
      <xdr:col>41</xdr:col>
      <xdr:colOff>50800</xdr:colOff>
      <xdr:row>85</xdr:row>
      <xdr:rowOff>128724</xdr:rowOff>
    </xdr:to>
    <xdr:cxnSp macro="">
      <xdr:nvCxnSpPr>
        <xdr:cNvPr id="371" name="直線コネクタ 370">
          <a:extLst>
            <a:ext uri="{FF2B5EF4-FFF2-40B4-BE49-F238E27FC236}">
              <a16:creationId xmlns:a16="http://schemas.microsoft.com/office/drawing/2014/main" id="{2E8242BB-FD62-41C7-A54A-BC761B583897}"/>
            </a:ext>
          </a:extLst>
        </xdr:cNvPr>
        <xdr:cNvCxnSpPr/>
      </xdr:nvCxnSpPr>
      <xdr:spPr>
        <a:xfrm>
          <a:off x="6286500" y="14700777"/>
          <a:ext cx="79756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12844</xdr:rowOff>
    </xdr:from>
    <xdr:ext cx="469744" cy="259045"/>
    <xdr:sp macro="" textlink="">
      <xdr:nvSpPr>
        <xdr:cNvPr id="372" name="n_1aveValue【公営住宅】&#10;一人当たり面積">
          <a:extLst>
            <a:ext uri="{FF2B5EF4-FFF2-40B4-BE49-F238E27FC236}">
              <a16:creationId xmlns:a16="http://schemas.microsoft.com/office/drawing/2014/main" id="{A2A4AFA0-C289-4AEC-B18F-59156D4BF61A}"/>
            </a:ext>
          </a:extLst>
        </xdr:cNvPr>
        <xdr:cNvSpPr txBox="1"/>
      </xdr:nvSpPr>
      <xdr:spPr>
        <a:xfrm>
          <a:off x="8454467" y="14418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21009</xdr:rowOff>
    </xdr:from>
    <xdr:ext cx="469744" cy="259045"/>
    <xdr:sp macro="" textlink="">
      <xdr:nvSpPr>
        <xdr:cNvPr id="373" name="n_2aveValue【公営住宅】&#10;一人当たり面積">
          <a:extLst>
            <a:ext uri="{FF2B5EF4-FFF2-40B4-BE49-F238E27FC236}">
              <a16:creationId xmlns:a16="http://schemas.microsoft.com/office/drawing/2014/main" id="{5AF52B73-A440-4A76-9BAA-ED4A785AA297}"/>
            </a:ext>
          </a:extLst>
        </xdr:cNvPr>
        <xdr:cNvSpPr txBox="1"/>
      </xdr:nvSpPr>
      <xdr:spPr>
        <a:xfrm>
          <a:off x="7673417" y="14418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16508</xdr:rowOff>
    </xdr:from>
    <xdr:ext cx="469744" cy="259045"/>
    <xdr:sp macro="" textlink="">
      <xdr:nvSpPr>
        <xdr:cNvPr id="374" name="n_3aveValue【公営住宅】&#10;一人当たり面積">
          <a:extLst>
            <a:ext uri="{FF2B5EF4-FFF2-40B4-BE49-F238E27FC236}">
              <a16:creationId xmlns:a16="http://schemas.microsoft.com/office/drawing/2014/main" id="{33E208AD-AB11-45B7-B1D9-9A4D478B9EF3}"/>
            </a:ext>
          </a:extLst>
        </xdr:cNvPr>
        <xdr:cNvSpPr txBox="1"/>
      </xdr:nvSpPr>
      <xdr:spPr>
        <a:xfrm>
          <a:off x="6866332" y="1476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22877</xdr:rowOff>
    </xdr:from>
    <xdr:ext cx="469744" cy="259045"/>
    <xdr:sp macro="" textlink="">
      <xdr:nvSpPr>
        <xdr:cNvPr id="375" name="n_4aveValue【公営住宅】&#10;一人当たり面積">
          <a:extLst>
            <a:ext uri="{FF2B5EF4-FFF2-40B4-BE49-F238E27FC236}">
              <a16:creationId xmlns:a16="http://schemas.microsoft.com/office/drawing/2014/main" id="{4BA5C20C-DA75-4FAA-939D-E285855AC61A}"/>
            </a:ext>
          </a:extLst>
        </xdr:cNvPr>
        <xdr:cNvSpPr txBox="1"/>
      </xdr:nvSpPr>
      <xdr:spPr>
        <a:xfrm>
          <a:off x="6068772" y="1476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xdr:rowOff>
    </xdr:from>
    <xdr:ext cx="469744" cy="259045"/>
    <xdr:sp macro="" textlink="">
      <xdr:nvSpPr>
        <xdr:cNvPr id="376" name="n_1mainValue【公営住宅】&#10;一人当たり面積">
          <a:extLst>
            <a:ext uri="{FF2B5EF4-FFF2-40B4-BE49-F238E27FC236}">
              <a16:creationId xmlns:a16="http://schemas.microsoft.com/office/drawing/2014/main" id="{1D3485AB-CE36-4401-9476-1DA98CF1E32A}"/>
            </a:ext>
          </a:extLst>
        </xdr:cNvPr>
        <xdr:cNvSpPr txBox="1"/>
      </xdr:nvSpPr>
      <xdr:spPr>
        <a:xfrm>
          <a:off x="845446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168691</xdr:rowOff>
    </xdr:from>
    <xdr:ext cx="469744" cy="259045"/>
    <xdr:sp macro="" textlink="">
      <xdr:nvSpPr>
        <xdr:cNvPr id="377" name="n_2mainValue【公営住宅】&#10;一人当たり面積">
          <a:extLst>
            <a:ext uri="{FF2B5EF4-FFF2-40B4-BE49-F238E27FC236}">
              <a16:creationId xmlns:a16="http://schemas.microsoft.com/office/drawing/2014/main" id="{AB8E1B73-545C-4179-A296-43E2894F67D8}"/>
            </a:ext>
          </a:extLst>
        </xdr:cNvPr>
        <xdr:cNvSpPr txBox="1"/>
      </xdr:nvSpPr>
      <xdr:spPr>
        <a:xfrm>
          <a:off x="7673417" y="1474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24601</xdr:rowOff>
    </xdr:from>
    <xdr:ext cx="469744" cy="259045"/>
    <xdr:sp macro="" textlink="">
      <xdr:nvSpPr>
        <xdr:cNvPr id="378" name="n_3mainValue【公営住宅】&#10;一人当たり面積">
          <a:extLst>
            <a:ext uri="{FF2B5EF4-FFF2-40B4-BE49-F238E27FC236}">
              <a16:creationId xmlns:a16="http://schemas.microsoft.com/office/drawing/2014/main" id="{520FBCFF-C52E-4DDA-A2B4-5FAE7BD7B9C3}"/>
            </a:ext>
          </a:extLst>
        </xdr:cNvPr>
        <xdr:cNvSpPr txBox="1"/>
      </xdr:nvSpPr>
      <xdr:spPr>
        <a:xfrm>
          <a:off x="6866332" y="1442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21499</xdr:rowOff>
    </xdr:from>
    <xdr:ext cx="469744" cy="259045"/>
    <xdr:sp macro="" textlink="">
      <xdr:nvSpPr>
        <xdr:cNvPr id="379" name="n_4mainValue【公営住宅】&#10;一人当たり面積">
          <a:extLst>
            <a:ext uri="{FF2B5EF4-FFF2-40B4-BE49-F238E27FC236}">
              <a16:creationId xmlns:a16="http://schemas.microsoft.com/office/drawing/2014/main" id="{A1BECB95-3386-4B0D-93CE-C4B2ADA0CA0B}"/>
            </a:ext>
          </a:extLst>
        </xdr:cNvPr>
        <xdr:cNvSpPr txBox="1"/>
      </xdr:nvSpPr>
      <xdr:spPr>
        <a:xfrm>
          <a:off x="6068772" y="14419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75A4B160-C775-4D0C-8583-C522CEEFB8A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702FAFE4-F3EA-4953-BAA5-A459705A900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3A9869DC-4306-4728-9FA3-6082C16F304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C7020994-BAC8-4C7A-B700-A6E942B41876}"/>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A02565E4-72FF-48B2-808D-57F01606062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C2EB2775-543F-4D8C-9B27-355FB2ABC97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354F16A2-4DF9-4225-A5CA-325BD0284C02}"/>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EC879D8D-99B4-4D8B-86D1-FEE6D23E3FAB}"/>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351BBC95-2C66-4881-9745-0FDFDD208DD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4C2AC19C-2C68-425C-877A-A2F200F1B407}"/>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AFCBDF34-8604-4C80-9536-988F7F66BA40}"/>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523BA6E8-34E1-4A25-8416-AFEF5FBCCCB0}"/>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4B68C3FA-9C3D-4C2C-AD58-CB6C71403ED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8DA170D9-776A-4957-8F73-B395D014971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CC3F140F-2200-4524-A62C-59DD48846523}"/>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8D32012D-B2DE-4B52-9499-D39880E632DB}"/>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84B95306-6E9C-4C07-A937-E987D81C87C4}"/>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6E11FEFA-B9DB-44D2-BE39-3416DBA029E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2A75B115-8451-48D5-950F-265E744374D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39C8BFC0-BBC4-4FFC-BE0B-7A9B458F7E7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08FC5474-1257-4F9E-B724-B019E627BB6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92F0E50E-274D-42C2-8057-16940411B15F}"/>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C0A3C822-430E-4379-93B5-EBC06964B5CB}"/>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E2341FF5-6D12-4037-9D3A-AE02E43A11CB}"/>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FD37E00D-FD9D-49FA-8D70-EEC0F40D88B6}"/>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0B71E4CA-4856-411F-B272-0B98EDFF53D3}"/>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F4B447EB-AAEA-4A8B-BFD3-43FD760B04D4}"/>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7" name="直線コネクタ 406">
          <a:extLst>
            <a:ext uri="{FF2B5EF4-FFF2-40B4-BE49-F238E27FC236}">
              <a16:creationId xmlns:a16="http://schemas.microsoft.com/office/drawing/2014/main" id="{3D06C2D0-4EF0-4C00-B429-3D5781C7FFF8}"/>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8" name="テキスト ボックス 407">
          <a:extLst>
            <a:ext uri="{FF2B5EF4-FFF2-40B4-BE49-F238E27FC236}">
              <a16:creationId xmlns:a16="http://schemas.microsoft.com/office/drawing/2014/main" id="{B8E37CB4-34E2-4BD5-9908-E51D44D4B5FB}"/>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9" name="直線コネクタ 408">
          <a:extLst>
            <a:ext uri="{FF2B5EF4-FFF2-40B4-BE49-F238E27FC236}">
              <a16:creationId xmlns:a16="http://schemas.microsoft.com/office/drawing/2014/main" id="{601A5B0F-C801-4A6D-A48E-3CD00FDF583B}"/>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0" name="テキスト ボックス 409">
          <a:extLst>
            <a:ext uri="{FF2B5EF4-FFF2-40B4-BE49-F238E27FC236}">
              <a16:creationId xmlns:a16="http://schemas.microsoft.com/office/drawing/2014/main" id="{E1264080-A444-4F22-AD93-2AFEF0ABB3DD}"/>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1" name="直線コネクタ 410">
          <a:extLst>
            <a:ext uri="{FF2B5EF4-FFF2-40B4-BE49-F238E27FC236}">
              <a16:creationId xmlns:a16="http://schemas.microsoft.com/office/drawing/2014/main" id="{7C960772-5B11-426A-931A-8B0CA5A43ADC}"/>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2" name="テキスト ボックス 411">
          <a:extLst>
            <a:ext uri="{FF2B5EF4-FFF2-40B4-BE49-F238E27FC236}">
              <a16:creationId xmlns:a16="http://schemas.microsoft.com/office/drawing/2014/main" id="{239EC3F6-85DF-4D2A-886B-66281E8C6ECB}"/>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3" name="直線コネクタ 412">
          <a:extLst>
            <a:ext uri="{FF2B5EF4-FFF2-40B4-BE49-F238E27FC236}">
              <a16:creationId xmlns:a16="http://schemas.microsoft.com/office/drawing/2014/main" id="{D082FD96-45B2-42FD-AD75-9357EBC57D4E}"/>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4" name="テキスト ボックス 413">
          <a:extLst>
            <a:ext uri="{FF2B5EF4-FFF2-40B4-BE49-F238E27FC236}">
              <a16:creationId xmlns:a16="http://schemas.microsoft.com/office/drawing/2014/main" id="{E234D5A4-CC86-46D2-9B76-35EF9B44B0E0}"/>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5" name="直線コネクタ 414">
          <a:extLst>
            <a:ext uri="{FF2B5EF4-FFF2-40B4-BE49-F238E27FC236}">
              <a16:creationId xmlns:a16="http://schemas.microsoft.com/office/drawing/2014/main" id="{7CB37B22-96F1-4769-A29A-15A2695BA312}"/>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6" name="テキスト ボックス 415">
          <a:extLst>
            <a:ext uri="{FF2B5EF4-FFF2-40B4-BE49-F238E27FC236}">
              <a16:creationId xmlns:a16="http://schemas.microsoft.com/office/drawing/2014/main" id="{CA3093D4-91A3-4A57-BC47-5289A584CE0E}"/>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94A676AB-5D5A-428E-8B65-DD703A755EC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8" name="テキスト ボックス 417">
          <a:extLst>
            <a:ext uri="{FF2B5EF4-FFF2-40B4-BE49-F238E27FC236}">
              <a16:creationId xmlns:a16="http://schemas.microsoft.com/office/drawing/2014/main" id="{15DB722A-EF58-42A3-893E-64E26221DCCE}"/>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65BE7D0D-B9AE-4BF3-BA0F-623FE2AB310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120015</xdr:rowOff>
    </xdr:from>
    <xdr:to>
      <xdr:col>85</xdr:col>
      <xdr:colOff>126364</xdr:colOff>
      <xdr:row>42</xdr:row>
      <xdr:rowOff>38100</xdr:rowOff>
    </xdr:to>
    <xdr:cxnSp macro="">
      <xdr:nvCxnSpPr>
        <xdr:cNvPr id="420" name="直線コネクタ 419">
          <a:extLst>
            <a:ext uri="{FF2B5EF4-FFF2-40B4-BE49-F238E27FC236}">
              <a16:creationId xmlns:a16="http://schemas.microsoft.com/office/drawing/2014/main" id="{7799CC9F-B900-4CA4-822C-E86E83D72657}"/>
            </a:ext>
          </a:extLst>
        </xdr:cNvPr>
        <xdr:cNvCxnSpPr/>
      </xdr:nvCxnSpPr>
      <xdr:spPr>
        <a:xfrm flipV="1">
          <a:off x="14703424" y="5608320"/>
          <a:ext cx="0" cy="1630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FF764FD-0C2F-40CB-BA30-3B98BE0E72AF}"/>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2" name="直線コネクタ 421">
          <a:extLst>
            <a:ext uri="{FF2B5EF4-FFF2-40B4-BE49-F238E27FC236}">
              <a16:creationId xmlns:a16="http://schemas.microsoft.com/office/drawing/2014/main" id="{0A430E53-FC24-4DCA-9F36-FD6FE53363D8}"/>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66692</xdr:rowOff>
    </xdr:from>
    <xdr:ext cx="405111" cy="259045"/>
    <xdr:sp macro="" textlink="">
      <xdr:nvSpPr>
        <xdr:cNvPr id="423" name="【認定こども園・幼稚園・保育所】&#10;有形固定資産減価償却率最大値テキスト">
          <a:extLst>
            <a:ext uri="{FF2B5EF4-FFF2-40B4-BE49-F238E27FC236}">
              <a16:creationId xmlns:a16="http://schemas.microsoft.com/office/drawing/2014/main" id="{6AA2A5FA-8762-4E9D-AE63-23D32CA65FC8}"/>
            </a:ext>
          </a:extLst>
        </xdr:cNvPr>
        <xdr:cNvSpPr txBox="1"/>
      </xdr:nvSpPr>
      <xdr:spPr>
        <a:xfrm>
          <a:off x="14742160" y="537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120015</xdr:rowOff>
    </xdr:from>
    <xdr:to>
      <xdr:col>86</xdr:col>
      <xdr:colOff>25400</xdr:colOff>
      <xdr:row>32</xdr:row>
      <xdr:rowOff>120015</xdr:rowOff>
    </xdr:to>
    <xdr:cxnSp macro="">
      <xdr:nvCxnSpPr>
        <xdr:cNvPr id="424" name="直線コネクタ 423">
          <a:extLst>
            <a:ext uri="{FF2B5EF4-FFF2-40B4-BE49-F238E27FC236}">
              <a16:creationId xmlns:a16="http://schemas.microsoft.com/office/drawing/2014/main" id="{35F42FAC-4B0F-4DF4-8BFE-2D1C99DA3B57}"/>
            </a:ext>
          </a:extLst>
        </xdr:cNvPr>
        <xdr:cNvCxnSpPr/>
      </xdr:nvCxnSpPr>
      <xdr:spPr>
        <a:xfrm>
          <a:off x="14611350" y="560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67327</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6782AA01-3DBC-4815-9387-5FBBD23086DB}"/>
            </a:ext>
          </a:extLst>
        </xdr:cNvPr>
        <xdr:cNvSpPr txBox="1"/>
      </xdr:nvSpPr>
      <xdr:spPr>
        <a:xfrm>
          <a:off x="1474216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44450</xdr:rowOff>
    </xdr:from>
    <xdr:to>
      <xdr:col>85</xdr:col>
      <xdr:colOff>177800</xdr:colOff>
      <xdr:row>37</xdr:row>
      <xdr:rowOff>146050</xdr:rowOff>
    </xdr:to>
    <xdr:sp macro="" textlink="">
      <xdr:nvSpPr>
        <xdr:cNvPr id="426" name="フローチャート: 判断 425">
          <a:extLst>
            <a:ext uri="{FF2B5EF4-FFF2-40B4-BE49-F238E27FC236}">
              <a16:creationId xmlns:a16="http://schemas.microsoft.com/office/drawing/2014/main" id="{E76709C7-AE08-48D4-877C-8FF18C3EBAE1}"/>
            </a:ext>
          </a:extLst>
        </xdr:cNvPr>
        <xdr:cNvSpPr/>
      </xdr:nvSpPr>
      <xdr:spPr>
        <a:xfrm>
          <a:off x="14649450" y="63900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74930</xdr:rowOff>
    </xdr:from>
    <xdr:to>
      <xdr:col>81</xdr:col>
      <xdr:colOff>101600</xdr:colOff>
      <xdr:row>38</xdr:row>
      <xdr:rowOff>5080</xdr:rowOff>
    </xdr:to>
    <xdr:sp macro="" textlink="">
      <xdr:nvSpPr>
        <xdr:cNvPr id="427" name="フローチャート: 判断 426">
          <a:extLst>
            <a:ext uri="{FF2B5EF4-FFF2-40B4-BE49-F238E27FC236}">
              <a16:creationId xmlns:a16="http://schemas.microsoft.com/office/drawing/2014/main" id="{BCE11475-20A3-4D0D-9067-BC61460FC176}"/>
            </a:ext>
          </a:extLst>
        </xdr:cNvPr>
        <xdr:cNvSpPr/>
      </xdr:nvSpPr>
      <xdr:spPr>
        <a:xfrm>
          <a:off x="13887450" y="6418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103505</xdr:rowOff>
    </xdr:from>
    <xdr:to>
      <xdr:col>76</xdr:col>
      <xdr:colOff>165100</xdr:colOff>
      <xdr:row>38</xdr:row>
      <xdr:rowOff>33655</xdr:rowOff>
    </xdr:to>
    <xdr:sp macro="" textlink="">
      <xdr:nvSpPr>
        <xdr:cNvPr id="428" name="フローチャート: 判断 427">
          <a:extLst>
            <a:ext uri="{FF2B5EF4-FFF2-40B4-BE49-F238E27FC236}">
              <a16:creationId xmlns:a16="http://schemas.microsoft.com/office/drawing/2014/main" id="{D486FE19-72E3-4BEA-A51E-B7BDACA6E48C}"/>
            </a:ext>
          </a:extLst>
        </xdr:cNvPr>
        <xdr:cNvSpPr/>
      </xdr:nvSpPr>
      <xdr:spPr>
        <a:xfrm>
          <a:off x="13089890" y="64452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23495</xdr:rowOff>
    </xdr:from>
    <xdr:to>
      <xdr:col>72</xdr:col>
      <xdr:colOff>38100</xdr:colOff>
      <xdr:row>37</xdr:row>
      <xdr:rowOff>125095</xdr:rowOff>
    </xdr:to>
    <xdr:sp macro="" textlink="">
      <xdr:nvSpPr>
        <xdr:cNvPr id="429" name="フローチャート: 判断 428">
          <a:extLst>
            <a:ext uri="{FF2B5EF4-FFF2-40B4-BE49-F238E27FC236}">
              <a16:creationId xmlns:a16="http://schemas.microsoft.com/office/drawing/2014/main" id="{CF852B20-EF63-4DB2-93EC-5B3A7A958D58}"/>
            </a:ext>
          </a:extLst>
        </xdr:cNvPr>
        <xdr:cNvSpPr/>
      </xdr:nvSpPr>
      <xdr:spPr>
        <a:xfrm>
          <a:off x="12303760" y="636333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30" name="フローチャート: 判断 429">
          <a:extLst>
            <a:ext uri="{FF2B5EF4-FFF2-40B4-BE49-F238E27FC236}">
              <a16:creationId xmlns:a16="http://schemas.microsoft.com/office/drawing/2014/main" id="{EEEA8FE8-F66B-4AC1-A4AC-E11A3822F985}"/>
            </a:ext>
          </a:extLst>
        </xdr:cNvPr>
        <xdr:cNvSpPr/>
      </xdr:nvSpPr>
      <xdr:spPr>
        <a:xfrm>
          <a:off x="11487150" y="640143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8EA7A29-67CB-4D51-A622-E13B528DB8FF}"/>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495C94C-07E4-4E9A-93C0-6C97BD4FF447}"/>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F279303-CE4A-4CCC-B1D2-9F5F172C547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610367F-F608-44C4-95FB-B7F720C8EF3C}"/>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DED28CA-C1F6-486F-A6F0-DF11F60B78D7}"/>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151130</xdr:rowOff>
    </xdr:from>
    <xdr:to>
      <xdr:col>85</xdr:col>
      <xdr:colOff>177800</xdr:colOff>
      <xdr:row>41</xdr:row>
      <xdr:rowOff>81280</xdr:rowOff>
    </xdr:to>
    <xdr:sp macro="" textlink="">
      <xdr:nvSpPr>
        <xdr:cNvPr id="436" name="楕円 435">
          <a:extLst>
            <a:ext uri="{FF2B5EF4-FFF2-40B4-BE49-F238E27FC236}">
              <a16:creationId xmlns:a16="http://schemas.microsoft.com/office/drawing/2014/main" id="{CDAFDBDD-A272-4CDD-8D2E-0A919ECE1759}"/>
            </a:ext>
          </a:extLst>
        </xdr:cNvPr>
        <xdr:cNvSpPr/>
      </xdr:nvSpPr>
      <xdr:spPr>
        <a:xfrm>
          <a:off x="14649450" y="70091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129557</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F8259F71-EFF1-408D-87E4-27809858F3C8}"/>
            </a:ext>
          </a:extLst>
        </xdr:cNvPr>
        <xdr:cNvSpPr txBox="1"/>
      </xdr:nvSpPr>
      <xdr:spPr>
        <a:xfrm>
          <a:off x="1474216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42545</xdr:rowOff>
    </xdr:from>
    <xdr:to>
      <xdr:col>81</xdr:col>
      <xdr:colOff>101600</xdr:colOff>
      <xdr:row>41</xdr:row>
      <xdr:rowOff>144145</xdr:rowOff>
    </xdr:to>
    <xdr:sp macro="" textlink="">
      <xdr:nvSpPr>
        <xdr:cNvPr id="438" name="楕円 437">
          <a:extLst>
            <a:ext uri="{FF2B5EF4-FFF2-40B4-BE49-F238E27FC236}">
              <a16:creationId xmlns:a16="http://schemas.microsoft.com/office/drawing/2014/main" id="{9F27635E-EF5D-40BB-8DC1-84C7A11D9632}"/>
            </a:ext>
          </a:extLst>
        </xdr:cNvPr>
        <xdr:cNvSpPr/>
      </xdr:nvSpPr>
      <xdr:spPr>
        <a:xfrm>
          <a:off x="13887450" y="70739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30480</xdr:rowOff>
    </xdr:from>
    <xdr:to>
      <xdr:col>85</xdr:col>
      <xdr:colOff>127000</xdr:colOff>
      <xdr:row>41</xdr:row>
      <xdr:rowOff>93345</xdr:rowOff>
    </xdr:to>
    <xdr:cxnSp macro="">
      <xdr:nvCxnSpPr>
        <xdr:cNvPr id="439" name="直線コネクタ 438">
          <a:extLst>
            <a:ext uri="{FF2B5EF4-FFF2-40B4-BE49-F238E27FC236}">
              <a16:creationId xmlns:a16="http://schemas.microsoft.com/office/drawing/2014/main" id="{492B13AC-EDD5-45B2-BCBE-0CEB6BA68778}"/>
            </a:ext>
          </a:extLst>
        </xdr:cNvPr>
        <xdr:cNvCxnSpPr/>
      </xdr:nvCxnSpPr>
      <xdr:spPr>
        <a:xfrm flipV="1">
          <a:off x="13942060" y="7058025"/>
          <a:ext cx="762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124460</xdr:rowOff>
    </xdr:from>
    <xdr:to>
      <xdr:col>76</xdr:col>
      <xdr:colOff>165100</xdr:colOff>
      <xdr:row>42</xdr:row>
      <xdr:rowOff>54610</xdr:rowOff>
    </xdr:to>
    <xdr:sp macro="" textlink="">
      <xdr:nvSpPr>
        <xdr:cNvPr id="440" name="楕円 439">
          <a:extLst>
            <a:ext uri="{FF2B5EF4-FFF2-40B4-BE49-F238E27FC236}">
              <a16:creationId xmlns:a16="http://schemas.microsoft.com/office/drawing/2014/main" id="{BC833D08-81BF-40F3-9EFA-0BACEC382CAA}"/>
            </a:ext>
          </a:extLst>
        </xdr:cNvPr>
        <xdr:cNvSpPr/>
      </xdr:nvSpPr>
      <xdr:spPr>
        <a:xfrm>
          <a:off x="13089890" y="71558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93345</xdr:rowOff>
    </xdr:from>
    <xdr:to>
      <xdr:col>81</xdr:col>
      <xdr:colOff>50800</xdr:colOff>
      <xdr:row>42</xdr:row>
      <xdr:rowOff>3810</xdr:rowOff>
    </xdr:to>
    <xdr:cxnSp macro="">
      <xdr:nvCxnSpPr>
        <xdr:cNvPr id="441" name="直線コネクタ 440">
          <a:extLst>
            <a:ext uri="{FF2B5EF4-FFF2-40B4-BE49-F238E27FC236}">
              <a16:creationId xmlns:a16="http://schemas.microsoft.com/office/drawing/2014/main" id="{D6A1E598-0137-4B24-A150-390BEC0D9ECC}"/>
            </a:ext>
          </a:extLst>
        </xdr:cNvPr>
        <xdr:cNvCxnSpPr/>
      </xdr:nvCxnSpPr>
      <xdr:spPr>
        <a:xfrm flipV="1">
          <a:off x="13144500" y="7126605"/>
          <a:ext cx="79756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128270</xdr:rowOff>
    </xdr:from>
    <xdr:to>
      <xdr:col>72</xdr:col>
      <xdr:colOff>38100</xdr:colOff>
      <xdr:row>42</xdr:row>
      <xdr:rowOff>58420</xdr:rowOff>
    </xdr:to>
    <xdr:sp macro="" textlink="">
      <xdr:nvSpPr>
        <xdr:cNvPr id="442" name="楕円 441">
          <a:extLst>
            <a:ext uri="{FF2B5EF4-FFF2-40B4-BE49-F238E27FC236}">
              <a16:creationId xmlns:a16="http://schemas.microsoft.com/office/drawing/2014/main" id="{3617D412-889A-43D8-BF49-3C01DD7691D7}"/>
            </a:ext>
          </a:extLst>
        </xdr:cNvPr>
        <xdr:cNvSpPr/>
      </xdr:nvSpPr>
      <xdr:spPr>
        <a:xfrm>
          <a:off x="12303760" y="71615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3810</xdr:rowOff>
    </xdr:from>
    <xdr:to>
      <xdr:col>76</xdr:col>
      <xdr:colOff>114300</xdr:colOff>
      <xdr:row>42</xdr:row>
      <xdr:rowOff>7620</xdr:rowOff>
    </xdr:to>
    <xdr:cxnSp macro="">
      <xdr:nvCxnSpPr>
        <xdr:cNvPr id="443" name="直線コネクタ 442">
          <a:extLst>
            <a:ext uri="{FF2B5EF4-FFF2-40B4-BE49-F238E27FC236}">
              <a16:creationId xmlns:a16="http://schemas.microsoft.com/office/drawing/2014/main" id="{9469C45C-8D9F-4462-A24C-B404295A7836}"/>
            </a:ext>
          </a:extLst>
        </xdr:cNvPr>
        <xdr:cNvCxnSpPr/>
      </xdr:nvCxnSpPr>
      <xdr:spPr>
        <a:xfrm flipV="1">
          <a:off x="12346940" y="720661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114935</xdr:rowOff>
    </xdr:from>
    <xdr:to>
      <xdr:col>67</xdr:col>
      <xdr:colOff>101600</xdr:colOff>
      <xdr:row>42</xdr:row>
      <xdr:rowOff>45085</xdr:rowOff>
    </xdr:to>
    <xdr:sp macro="" textlink="">
      <xdr:nvSpPr>
        <xdr:cNvPr id="444" name="楕円 443">
          <a:extLst>
            <a:ext uri="{FF2B5EF4-FFF2-40B4-BE49-F238E27FC236}">
              <a16:creationId xmlns:a16="http://schemas.microsoft.com/office/drawing/2014/main" id="{96BF24E1-1FDE-4C9C-BEBF-FA0C322D6957}"/>
            </a:ext>
          </a:extLst>
        </xdr:cNvPr>
        <xdr:cNvSpPr/>
      </xdr:nvSpPr>
      <xdr:spPr>
        <a:xfrm>
          <a:off x="11487150" y="71443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165735</xdr:rowOff>
    </xdr:from>
    <xdr:to>
      <xdr:col>71</xdr:col>
      <xdr:colOff>177800</xdr:colOff>
      <xdr:row>42</xdr:row>
      <xdr:rowOff>7620</xdr:rowOff>
    </xdr:to>
    <xdr:cxnSp macro="">
      <xdr:nvCxnSpPr>
        <xdr:cNvPr id="445" name="直線コネクタ 444">
          <a:extLst>
            <a:ext uri="{FF2B5EF4-FFF2-40B4-BE49-F238E27FC236}">
              <a16:creationId xmlns:a16="http://schemas.microsoft.com/office/drawing/2014/main" id="{FE3007F7-C27D-478F-AA33-5C168ECA6EFA}"/>
            </a:ext>
          </a:extLst>
        </xdr:cNvPr>
        <xdr:cNvCxnSpPr/>
      </xdr:nvCxnSpPr>
      <xdr:spPr>
        <a:xfrm>
          <a:off x="11541760" y="7198995"/>
          <a:ext cx="80518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21607</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2BC6D8BD-82F7-40E5-8DE9-26D0DDE42714}"/>
            </a:ext>
          </a:extLst>
        </xdr:cNvPr>
        <xdr:cNvSpPr txBox="1"/>
      </xdr:nvSpPr>
      <xdr:spPr>
        <a:xfrm>
          <a:off x="1373823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50182</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C1A47BAB-1CAD-4837-82F4-79B4447A5A17}"/>
            </a:ext>
          </a:extLst>
        </xdr:cNvPr>
        <xdr:cNvSpPr txBox="1"/>
      </xdr:nvSpPr>
      <xdr:spPr>
        <a:xfrm>
          <a:off x="1295718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141622</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6D695A82-6656-4BF4-8616-99605C07F9D7}"/>
            </a:ext>
          </a:extLst>
        </xdr:cNvPr>
        <xdr:cNvSpPr txBox="1"/>
      </xdr:nvSpPr>
      <xdr:spPr>
        <a:xfrm>
          <a:off x="1217105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B48ED48-6249-4AD1-B4EA-9CABB0091FDA}"/>
            </a:ext>
          </a:extLst>
        </xdr:cNvPr>
        <xdr:cNvSpPr txBox="1"/>
      </xdr:nvSpPr>
      <xdr:spPr>
        <a:xfrm>
          <a:off x="113544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135272</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08DC5F63-A58D-40D0-95E0-E6FA018061D7}"/>
            </a:ext>
          </a:extLst>
        </xdr:cNvPr>
        <xdr:cNvSpPr txBox="1"/>
      </xdr:nvSpPr>
      <xdr:spPr>
        <a:xfrm>
          <a:off x="13738234"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45737</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8C41A254-1D31-40B3-B1EB-08C413317231}"/>
            </a:ext>
          </a:extLst>
        </xdr:cNvPr>
        <xdr:cNvSpPr txBox="1"/>
      </xdr:nvSpPr>
      <xdr:spPr>
        <a:xfrm>
          <a:off x="12957184" y="724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49547</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284AB3C7-BC59-4B72-87BA-53510009FBBD}"/>
            </a:ext>
          </a:extLst>
        </xdr:cNvPr>
        <xdr:cNvSpPr txBox="1"/>
      </xdr:nvSpPr>
      <xdr:spPr>
        <a:xfrm>
          <a:off x="12171054" y="725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36212</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1EA6BB10-3FED-4CE3-B9D7-6D1D6E24F56E}"/>
            </a:ext>
          </a:extLst>
        </xdr:cNvPr>
        <xdr:cNvSpPr txBox="1"/>
      </xdr:nvSpPr>
      <xdr:spPr>
        <a:xfrm>
          <a:off x="11354444" y="723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7FB35C24-CBF6-4A92-AA5E-5D44736CFAC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1551F85A-588F-496A-B0C4-DBA608DE2D1E}"/>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4E21D791-7107-4DD1-9CEB-E9987BB0038C}"/>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C237E8DD-8D63-4637-A601-55E13797283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F0D76E61-BD93-4042-A3DB-B73C49E291CF}"/>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865A7DAE-A922-4955-82A0-A6FEA4EBB94A}"/>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A18D3BE9-8AB6-493B-B2C4-CB17CE0A0C8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CC1B8745-C858-4991-BFF7-85034B9BBC6F}"/>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76CF902F-70C8-44D2-8C1A-A8B6404DEF8B}"/>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2347353C-6837-4695-BEAF-38A2E1A252E9}"/>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4" name="直線コネクタ 463">
          <a:extLst>
            <a:ext uri="{FF2B5EF4-FFF2-40B4-BE49-F238E27FC236}">
              <a16:creationId xmlns:a16="http://schemas.microsoft.com/office/drawing/2014/main" id="{EF7E2394-B3DE-4200-939E-9E215219FB8E}"/>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5" name="テキスト ボックス 464">
          <a:extLst>
            <a:ext uri="{FF2B5EF4-FFF2-40B4-BE49-F238E27FC236}">
              <a16:creationId xmlns:a16="http://schemas.microsoft.com/office/drawing/2014/main" id="{A9E00282-D9CF-4461-813C-ABE83FBD0E91}"/>
            </a:ext>
          </a:extLst>
        </xdr:cNvPr>
        <xdr:cNvSpPr txBox="1"/>
      </xdr:nvSpPr>
      <xdr:spPr>
        <a:xfrm>
          <a:off x="160472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6" name="直線コネクタ 465">
          <a:extLst>
            <a:ext uri="{FF2B5EF4-FFF2-40B4-BE49-F238E27FC236}">
              <a16:creationId xmlns:a16="http://schemas.microsoft.com/office/drawing/2014/main" id="{C68AF6D3-6BFF-4FEF-9558-1ED4CE9A712B}"/>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7" name="テキスト ボックス 466">
          <a:extLst>
            <a:ext uri="{FF2B5EF4-FFF2-40B4-BE49-F238E27FC236}">
              <a16:creationId xmlns:a16="http://schemas.microsoft.com/office/drawing/2014/main" id="{317E9DB6-B36B-45B6-AD17-57FBDA808050}"/>
            </a:ext>
          </a:extLst>
        </xdr:cNvPr>
        <xdr:cNvSpPr txBox="1"/>
      </xdr:nvSpPr>
      <xdr:spPr>
        <a:xfrm>
          <a:off x="16047266"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8" name="直線コネクタ 467">
          <a:extLst>
            <a:ext uri="{FF2B5EF4-FFF2-40B4-BE49-F238E27FC236}">
              <a16:creationId xmlns:a16="http://schemas.microsoft.com/office/drawing/2014/main" id="{52DC195A-DEBC-40F5-B542-44757498F73C}"/>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9" name="テキスト ボックス 468">
          <a:extLst>
            <a:ext uri="{FF2B5EF4-FFF2-40B4-BE49-F238E27FC236}">
              <a16:creationId xmlns:a16="http://schemas.microsoft.com/office/drawing/2014/main" id="{0714784D-F962-4B95-8C46-82C70B581A6A}"/>
            </a:ext>
          </a:extLst>
        </xdr:cNvPr>
        <xdr:cNvSpPr txBox="1"/>
      </xdr:nvSpPr>
      <xdr:spPr>
        <a:xfrm>
          <a:off x="16047266"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0" name="直線コネクタ 469">
          <a:extLst>
            <a:ext uri="{FF2B5EF4-FFF2-40B4-BE49-F238E27FC236}">
              <a16:creationId xmlns:a16="http://schemas.microsoft.com/office/drawing/2014/main" id="{C179F7BD-A5B0-4A04-93BB-D7ED603B4A35}"/>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1" name="テキスト ボックス 470">
          <a:extLst>
            <a:ext uri="{FF2B5EF4-FFF2-40B4-BE49-F238E27FC236}">
              <a16:creationId xmlns:a16="http://schemas.microsoft.com/office/drawing/2014/main" id="{0C425FE2-B945-4F06-AED1-6B16A09F71D3}"/>
            </a:ext>
          </a:extLst>
        </xdr:cNvPr>
        <xdr:cNvSpPr txBox="1"/>
      </xdr:nvSpPr>
      <xdr:spPr>
        <a:xfrm>
          <a:off x="16047266"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2" name="直線コネクタ 471">
          <a:extLst>
            <a:ext uri="{FF2B5EF4-FFF2-40B4-BE49-F238E27FC236}">
              <a16:creationId xmlns:a16="http://schemas.microsoft.com/office/drawing/2014/main" id="{EB7E35A4-8DFE-4812-8512-FF2E107C9019}"/>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3" name="テキスト ボックス 472">
          <a:extLst>
            <a:ext uri="{FF2B5EF4-FFF2-40B4-BE49-F238E27FC236}">
              <a16:creationId xmlns:a16="http://schemas.microsoft.com/office/drawing/2014/main" id="{23ACD291-EF74-4276-A1AA-D5B0851FD038}"/>
            </a:ext>
          </a:extLst>
        </xdr:cNvPr>
        <xdr:cNvSpPr txBox="1"/>
      </xdr:nvSpPr>
      <xdr:spPr>
        <a:xfrm>
          <a:off x="16047266"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4" name="直線コネクタ 473">
          <a:extLst>
            <a:ext uri="{FF2B5EF4-FFF2-40B4-BE49-F238E27FC236}">
              <a16:creationId xmlns:a16="http://schemas.microsoft.com/office/drawing/2014/main" id="{DC43A41C-19DF-4CCC-B3DA-9FE026968206}"/>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5" name="テキスト ボックス 474">
          <a:extLst>
            <a:ext uri="{FF2B5EF4-FFF2-40B4-BE49-F238E27FC236}">
              <a16:creationId xmlns:a16="http://schemas.microsoft.com/office/drawing/2014/main" id="{251A2E57-B1BA-412E-A2C7-B7BB234EF314}"/>
            </a:ext>
          </a:extLst>
        </xdr:cNvPr>
        <xdr:cNvSpPr txBox="1"/>
      </xdr:nvSpPr>
      <xdr:spPr>
        <a:xfrm>
          <a:off x="16047266"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AD4F7098-9525-41EB-A4AA-3545C8FB5009}"/>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F7B5C271-24C1-43F1-866A-DEF72DEEC975}"/>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D3EA9343-4F8F-47D7-854B-460F8E2A7C5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100693</xdr:rowOff>
    </xdr:from>
    <xdr:to>
      <xdr:col>116</xdr:col>
      <xdr:colOff>62864</xdr:colOff>
      <xdr:row>41</xdr:row>
      <xdr:rowOff>149678</xdr:rowOff>
    </xdr:to>
    <xdr:cxnSp macro="">
      <xdr:nvCxnSpPr>
        <xdr:cNvPr id="479" name="直線コネクタ 478">
          <a:extLst>
            <a:ext uri="{FF2B5EF4-FFF2-40B4-BE49-F238E27FC236}">
              <a16:creationId xmlns:a16="http://schemas.microsoft.com/office/drawing/2014/main" id="{0B159286-BA88-400E-8A47-778DBE3E4C42}"/>
            </a:ext>
          </a:extLst>
        </xdr:cNvPr>
        <xdr:cNvCxnSpPr/>
      </xdr:nvCxnSpPr>
      <xdr:spPr>
        <a:xfrm flipV="1">
          <a:off x="19947254" y="5754733"/>
          <a:ext cx="0" cy="1424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153505</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AE0956CE-CADA-4A85-852C-1E36572338FD}"/>
            </a:ext>
          </a:extLst>
        </xdr:cNvPr>
        <xdr:cNvSpPr txBox="1"/>
      </xdr:nvSpPr>
      <xdr:spPr>
        <a:xfrm>
          <a:off x="19985990" y="718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149678</xdr:rowOff>
    </xdr:from>
    <xdr:to>
      <xdr:col>116</xdr:col>
      <xdr:colOff>152400</xdr:colOff>
      <xdr:row>41</xdr:row>
      <xdr:rowOff>149678</xdr:rowOff>
    </xdr:to>
    <xdr:cxnSp macro="">
      <xdr:nvCxnSpPr>
        <xdr:cNvPr id="481" name="直線コネクタ 480">
          <a:extLst>
            <a:ext uri="{FF2B5EF4-FFF2-40B4-BE49-F238E27FC236}">
              <a16:creationId xmlns:a16="http://schemas.microsoft.com/office/drawing/2014/main" id="{488AD094-BBC4-48B4-B090-87DF5E3EC66D}"/>
            </a:ext>
          </a:extLst>
        </xdr:cNvPr>
        <xdr:cNvCxnSpPr/>
      </xdr:nvCxnSpPr>
      <xdr:spPr>
        <a:xfrm>
          <a:off x="19885660" y="7179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47370</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3D4C75E0-BBC8-4D12-B81B-99C7F0DCDA69}"/>
            </a:ext>
          </a:extLst>
        </xdr:cNvPr>
        <xdr:cNvSpPr txBox="1"/>
      </xdr:nvSpPr>
      <xdr:spPr>
        <a:xfrm>
          <a:off x="19985990" y="553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100693</xdr:rowOff>
    </xdr:from>
    <xdr:to>
      <xdr:col>116</xdr:col>
      <xdr:colOff>152400</xdr:colOff>
      <xdr:row>33</xdr:row>
      <xdr:rowOff>100693</xdr:rowOff>
    </xdr:to>
    <xdr:cxnSp macro="">
      <xdr:nvCxnSpPr>
        <xdr:cNvPr id="483" name="直線コネクタ 482">
          <a:extLst>
            <a:ext uri="{FF2B5EF4-FFF2-40B4-BE49-F238E27FC236}">
              <a16:creationId xmlns:a16="http://schemas.microsoft.com/office/drawing/2014/main" id="{695D6347-DBD9-4801-BD23-3F0DFABE65B0}"/>
            </a:ext>
          </a:extLst>
        </xdr:cNvPr>
        <xdr:cNvCxnSpPr/>
      </xdr:nvCxnSpPr>
      <xdr:spPr>
        <a:xfrm>
          <a:off x="19885660" y="5754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36847</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D3BDC33E-1BBE-4DB3-B8BD-B74D775C43ED}"/>
            </a:ext>
          </a:extLst>
        </xdr:cNvPr>
        <xdr:cNvSpPr txBox="1"/>
      </xdr:nvSpPr>
      <xdr:spPr>
        <a:xfrm>
          <a:off x="19985990" y="655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485" name="フローチャート: 判断 484">
          <a:extLst>
            <a:ext uri="{FF2B5EF4-FFF2-40B4-BE49-F238E27FC236}">
              <a16:creationId xmlns:a16="http://schemas.microsoft.com/office/drawing/2014/main" id="{616A844C-3ED4-4D69-9433-9123B3BDEC66}"/>
            </a:ext>
          </a:extLst>
        </xdr:cNvPr>
        <xdr:cNvSpPr/>
      </xdr:nvSpPr>
      <xdr:spPr>
        <a:xfrm>
          <a:off x="19904710" y="67043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156028</xdr:rowOff>
    </xdr:from>
    <xdr:to>
      <xdr:col>112</xdr:col>
      <xdr:colOff>38100</xdr:colOff>
      <xdr:row>39</xdr:row>
      <xdr:rowOff>86178</xdr:rowOff>
    </xdr:to>
    <xdr:sp macro="" textlink="">
      <xdr:nvSpPr>
        <xdr:cNvPr id="486" name="フローチャート: 判断 485">
          <a:extLst>
            <a:ext uri="{FF2B5EF4-FFF2-40B4-BE49-F238E27FC236}">
              <a16:creationId xmlns:a16="http://schemas.microsoft.com/office/drawing/2014/main" id="{DA0FA863-462A-4D5A-9D16-9B6FE636C105}"/>
            </a:ext>
          </a:extLst>
        </xdr:cNvPr>
        <xdr:cNvSpPr/>
      </xdr:nvSpPr>
      <xdr:spPr>
        <a:xfrm>
          <a:off x="19161760" y="66711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133169</xdr:rowOff>
    </xdr:from>
    <xdr:to>
      <xdr:col>107</xdr:col>
      <xdr:colOff>101600</xdr:colOff>
      <xdr:row>39</xdr:row>
      <xdr:rowOff>63319</xdr:rowOff>
    </xdr:to>
    <xdr:sp macro="" textlink="">
      <xdr:nvSpPr>
        <xdr:cNvPr id="487" name="フローチャート: 判断 486">
          <a:extLst>
            <a:ext uri="{FF2B5EF4-FFF2-40B4-BE49-F238E27FC236}">
              <a16:creationId xmlns:a16="http://schemas.microsoft.com/office/drawing/2014/main" id="{5703DE73-C46C-43F8-9ECC-32DB30E10455}"/>
            </a:ext>
          </a:extLst>
        </xdr:cNvPr>
        <xdr:cNvSpPr/>
      </xdr:nvSpPr>
      <xdr:spPr>
        <a:xfrm>
          <a:off x="18345150" y="665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120106</xdr:rowOff>
    </xdr:from>
    <xdr:to>
      <xdr:col>102</xdr:col>
      <xdr:colOff>165100</xdr:colOff>
      <xdr:row>39</xdr:row>
      <xdr:rowOff>50256</xdr:rowOff>
    </xdr:to>
    <xdr:sp macro="" textlink="">
      <xdr:nvSpPr>
        <xdr:cNvPr id="488" name="フローチャート: 判断 487">
          <a:extLst>
            <a:ext uri="{FF2B5EF4-FFF2-40B4-BE49-F238E27FC236}">
              <a16:creationId xmlns:a16="http://schemas.microsoft.com/office/drawing/2014/main" id="{74B6E47C-CCE6-4AAF-84C2-54CFA36CEC60}"/>
            </a:ext>
          </a:extLst>
        </xdr:cNvPr>
        <xdr:cNvSpPr/>
      </xdr:nvSpPr>
      <xdr:spPr>
        <a:xfrm>
          <a:off x="17547590" y="663711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107043</xdr:rowOff>
    </xdr:from>
    <xdr:to>
      <xdr:col>98</xdr:col>
      <xdr:colOff>38100</xdr:colOff>
      <xdr:row>39</xdr:row>
      <xdr:rowOff>37193</xdr:rowOff>
    </xdr:to>
    <xdr:sp macro="" textlink="">
      <xdr:nvSpPr>
        <xdr:cNvPr id="489" name="フローチャート: 判断 488">
          <a:extLst>
            <a:ext uri="{FF2B5EF4-FFF2-40B4-BE49-F238E27FC236}">
              <a16:creationId xmlns:a16="http://schemas.microsoft.com/office/drawing/2014/main" id="{961777C9-A67D-4222-92F2-6054E321B7BB}"/>
            </a:ext>
          </a:extLst>
        </xdr:cNvPr>
        <xdr:cNvSpPr/>
      </xdr:nvSpPr>
      <xdr:spPr>
        <a:xfrm>
          <a:off x="16761460" y="662023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AB1957A-C449-428D-9D5C-EB55DA4F056A}"/>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7DDCC1AD-31C2-4455-A706-0B76D8073379}"/>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9A513FFB-424D-4994-A2FD-18267A6E0C01}"/>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A6FB4E7A-C1FB-4D4B-90CE-03965687D84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BFE1BD47-BCBD-4E46-A5B5-6D2EB4691BE8}"/>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98878</xdr:rowOff>
    </xdr:from>
    <xdr:to>
      <xdr:col>116</xdr:col>
      <xdr:colOff>114300</xdr:colOff>
      <xdr:row>42</xdr:row>
      <xdr:rowOff>29028</xdr:rowOff>
    </xdr:to>
    <xdr:sp macro="" textlink="">
      <xdr:nvSpPr>
        <xdr:cNvPr id="495" name="楕円 494">
          <a:extLst>
            <a:ext uri="{FF2B5EF4-FFF2-40B4-BE49-F238E27FC236}">
              <a16:creationId xmlns:a16="http://schemas.microsoft.com/office/drawing/2014/main" id="{53CB6993-4035-41A4-8B6D-AC4FCCABC889}"/>
            </a:ext>
          </a:extLst>
        </xdr:cNvPr>
        <xdr:cNvSpPr/>
      </xdr:nvSpPr>
      <xdr:spPr>
        <a:xfrm>
          <a:off x="19904710" y="71245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13805</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7A2BB517-A13A-4EA9-B416-8E486CA314F9}"/>
            </a:ext>
          </a:extLst>
        </xdr:cNvPr>
        <xdr:cNvSpPr txBox="1"/>
      </xdr:nvSpPr>
      <xdr:spPr>
        <a:xfrm>
          <a:off x="19985990" y="7047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13970</xdr:rowOff>
    </xdr:from>
    <xdr:to>
      <xdr:col>112</xdr:col>
      <xdr:colOff>38100</xdr:colOff>
      <xdr:row>41</xdr:row>
      <xdr:rowOff>115570</xdr:rowOff>
    </xdr:to>
    <xdr:sp macro="" textlink="">
      <xdr:nvSpPr>
        <xdr:cNvPr id="497" name="楕円 496">
          <a:extLst>
            <a:ext uri="{FF2B5EF4-FFF2-40B4-BE49-F238E27FC236}">
              <a16:creationId xmlns:a16="http://schemas.microsoft.com/office/drawing/2014/main" id="{3003701A-4E83-4748-82A7-515E2DF53B67}"/>
            </a:ext>
          </a:extLst>
        </xdr:cNvPr>
        <xdr:cNvSpPr/>
      </xdr:nvSpPr>
      <xdr:spPr>
        <a:xfrm>
          <a:off x="19161760" y="7047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64770</xdr:rowOff>
    </xdr:from>
    <xdr:to>
      <xdr:col>116</xdr:col>
      <xdr:colOff>63500</xdr:colOff>
      <xdr:row>41</xdr:row>
      <xdr:rowOff>149678</xdr:rowOff>
    </xdr:to>
    <xdr:cxnSp macro="">
      <xdr:nvCxnSpPr>
        <xdr:cNvPr id="498" name="直線コネクタ 497">
          <a:extLst>
            <a:ext uri="{FF2B5EF4-FFF2-40B4-BE49-F238E27FC236}">
              <a16:creationId xmlns:a16="http://schemas.microsoft.com/office/drawing/2014/main" id="{45FB55F5-BE2A-4B74-A81F-284B6E01CDA7}"/>
            </a:ext>
          </a:extLst>
        </xdr:cNvPr>
        <xdr:cNvCxnSpPr/>
      </xdr:nvCxnSpPr>
      <xdr:spPr>
        <a:xfrm>
          <a:off x="19204940" y="7092315"/>
          <a:ext cx="742950" cy="8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17235</xdr:rowOff>
    </xdr:from>
    <xdr:to>
      <xdr:col>107</xdr:col>
      <xdr:colOff>101600</xdr:colOff>
      <xdr:row>41</xdr:row>
      <xdr:rowOff>118835</xdr:rowOff>
    </xdr:to>
    <xdr:sp macro="" textlink="">
      <xdr:nvSpPr>
        <xdr:cNvPr id="499" name="楕円 498">
          <a:extLst>
            <a:ext uri="{FF2B5EF4-FFF2-40B4-BE49-F238E27FC236}">
              <a16:creationId xmlns:a16="http://schemas.microsoft.com/office/drawing/2014/main" id="{3A33B115-0C84-4364-9692-4E4E72E43507}"/>
            </a:ext>
          </a:extLst>
        </xdr:cNvPr>
        <xdr:cNvSpPr/>
      </xdr:nvSpPr>
      <xdr:spPr>
        <a:xfrm>
          <a:off x="18345150" y="705049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64770</xdr:rowOff>
    </xdr:from>
    <xdr:to>
      <xdr:col>111</xdr:col>
      <xdr:colOff>177800</xdr:colOff>
      <xdr:row>41</xdr:row>
      <xdr:rowOff>68035</xdr:rowOff>
    </xdr:to>
    <xdr:cxnSp macro="">
      <xdr:nvCxnSpPr>
        <xdr:cNvPr id="500" name="直線コネクタ 499">
          <a:extLst>
            <a:ext uri="{FF2B5EF4-FFF2-40B4-BE49-F238E27FC236}">
              <a16:creationId xmlns:a16="http://schemas.microsoft.com/office/drawing/2014/main" id="{33B6F931-4D26-46D0-8088-16B54031E799}"/>
            </a:ext>
          </a:extLst>
        </xdr:cNvPr>
        <xdr:cNvCxnSpPr/>
      </xdr:nvCxnSpPr>
      <xdr:spPr>
        <a:xfrm flipV="1">
          <a:off x="18399760" y="7092315"/>
          <a:ext cx="80518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20501</xdr:rowOff>
    </xdr:from>
    <xdr:to>
      <xdr:col>102</xdr:col>
      <xdr:colOff>165100</xdr:colOff>
      <xdr:row>41</xdr:row>
      <xdr:rowOff>122101</xdr:rowOff>
    </xdr:to>
    <xdr:sp macro="" textlink="">
      <xdr:nvSpPr>
        <xdr:cNvPr id="501" name="楕円 500">
          <a:extLst>
            <a:ext uri="{FF2B5EF4-FFF2-40B4-BE49-F238E27FC236}">
              <a16:creationId xmlns:a16="http://schemas.microsoft.com/office/drawing/2014/main" id="{1DFB363F-BD0A-4DEA-A5F4-7A6D392900F2}"/>
            </a:ext>
          </a:extLst>
        </xdr:cNvPr>
        <xdr:cNvSpPr/>
      </xdr:nvSpPr>
      <xdr:spPr>
        <a:xfrm>
          <a:off x="17547590" y="704614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68035</xdr:rowOff>
    </xdr:from>
    <xdr:to>
      <xdr:col>107</xdr:col>
      <xdr:colOff>50800</xdr:colOff>
      <xdr:row>41</xdr:row>
      <xdr:rowOff>71301</xdr:rowOff>
    </xdr:to>
    <xdr:cxnSp macro="">
      <xdr:nvCxnSpPr>
        <xdr:cNvPr id="502" name="直線コネクタ 501">
          <a:extLst>
            <a:ext uri="{FF2B5EF4-FFF2-40B4-BE49-F238E27FC236}">
              <a16:creationId xmlns:a16="http://schemas.microsoft.com/office/drawing/2014/main" id="{49F21359-3323-4B0C-947F-70E8A2A468F1}"/>
            </a:ext>
          </a:extLst>
        </xdr:cNvPr>
        <xdr:cNvCxnSpPr/>
      </xdr:nvCxnSpPr>
      <xdr:spPr>
        <a:xfrm flipV="1">
          <a:off x="17602200" y="7095580"/>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20501</xdr:rowOff>
    </xdr:from>
    <xdr:to>
      <xdr:col>98</xdr:col>
      <xdr:colOff>38100</xdr:colOff>
      <xdr:row>41</xdr:row>
      <xdr:rowOff>122101</xdr:rowOff>
    </xdr:to>
    <xdr:sp macro="" textlink="">
      <xdr:nvSpPr>
        <xdr:cNvPr id="503" name="楕円 502">
          <a:extLst>
            <a:ext uri="{FF2B5EF4-FFF2-40B4-BE49-F238E27FC236}">
              <a16:creationId xmlns:a16="http://schemas.microsoft.com/office/drawing/2014/main" id="{F03E9A4F-D54A-4A1E-B569-23D54BE6546F}"/>
            </a:ext>
          </a:extLst>
        </xdr:cNvPr>
        <xdr:cNvSpPr/>
      </xdr:nvSpPr>
      <xdr:spPr>
        <a:xfrm>
          <a:off x="16761460" y="704614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71301</xdr:rowOff>
    </xdr:from>
    <xdr:to>
      <xdr:col>102</xdr:col>
      <xdr:colOff>114300</xdr:colOff>
      <xdr:row>41</xdr:row>
      <xdr:rowOff>71301</xdr:rowOff>
    </xdr:to>
    <xdr:cxnSp macro="">
      <xdr:nvCxnSpPr>
        <xdr:cNvPr id="504" name="直線コネクタ 503">
          <a:extLst>
            <a:ext uri="{FF2B5EF4-FFF2-40B4-BE49-F238E27FC236}">
              <a16:creationId xmlns:a16="http://schemas.microsoft.com/office/drawing/2014/main" id="{38BDD148-7263-4B55-A457-955D141D2F5F}"/>
            </a:ext>
          </a:extLst>
        </xdr:cNvPr>
        <xdr:cNvCxnSpPr/>
      </xdr:nvCxnSpPr>
      <xdr:spPr>
        <a:xfrm>
          <a:off x="16804640" y="709884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102705</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4BA90BDF-0C29-4FBD-B19A-07D19DF28186}"/>
            </a:ext>
          </a:extLst>
        </xdr:cNvPr>
        <xdr:cNvSpPr txBox="1"/>
      </xdr:nvSpPr>
      <xdr:spPr>
        <a:xfrm>
          <a:off x="18982132" y="6442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79846</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E1146374-93B5-4596-86DA-21ED3A7E7C50}"/>
            </a:ext>
          </a:extLst>
        </xdr:cNvPr>
        <xdr:cNvSpPr txBox="1"/>
      </xdr:nvSpPr>
      <xdr:spPr>
        <a:xfrm>
          <a:off x="18182032" y="642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66783</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90C97F86-4DAF-4A0C-8BBE-48F58FFBD159}"/>
            </a:ext>
          </a:extLst>
        </xdr:cNvPr>
        <xdr:cNvSpPr txBox="1"/>
      </xdr:nvSpPr>
      <xdr:spPr>
        <a:xfrm>
          <a:off x="17384472" y="640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53720</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990C09B5-2CBB-4CC5-91A3-07742B757F13}"/>
            </a:ext>
          </a:extLst>
        </xdr:cNvPr>
        <xdr:cNvSpPr txBox="1"/>
      </xdr:nvSpPr>
      <xdr:spPr>
        <a:xfrm>
          <a:off x="16588817" y="640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106697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F6D6CD4B-A0D5-48F6-B6B5-14279E3A8393}"/>
            </a:ext>
          </a:extLst>
        </xdr:cNvPr>
        <xdr:cNvSpPr txBox="1"/>
      </xdr:nvSpPr>
      <xdr:spPr>
        <a:xfrm>
          <a:off x="18982132" y="713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109962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5FCC2A3D-8F6C-44AB-AA17-10893B52F2FA}"/>
            </a:ext>
          </a:extLst>
        </xdr:cNvPr>
        <xdr:cNvSpPr txBox="1"/>
      </xdr:nvSpPr>
      <xdr:spPr>
        <a:xfrm>
          <a:off x="18182032" y="713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113228</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EE4D6AFF-7AC8-44BB-B647-C0844F82B2B5}"/>
            </a:ext>
          </a:extLst>
        </xdr:cNvPr>
        <xdr:cNvSpPr txBox="1"/>
      </xdr:nvSpPr>
      <xdr:spPr>
        <a:xfrm>
          <a:off x="17384472" y="714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113228</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E4791CCD-F284-4633-9B6D-E175EE8FA0F3}"/>
            </a:ext>
          </a:extLst>
        </xdr:cNvPr>
        <xdr:cNvSpPr txBox="1"/>
      </xdr:nvSpPr>
      <xdr:spPr>
        <a:xfrm>
          <a:off x="16588817" y="714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EC570149-E313-462A-9813-8BEFDBE0D83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CA982B1D-F310-4352-858D-BD2BF156D4B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AF55E6BE-555B-4357-B183-BA3E7B34C59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42AB907B-5BD7-4A9C-BF19-80941D437E0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2A7FA50E-3426-4370-A797-852814A68A48}"/>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41D91336-7BFB-4125-A6A3-22963EA3723E}"/>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9C725B57-19EE-49CD-8645-278C2FC7B22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F26728D0-D1CA-47C4-AA72-E98733F1AA7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E784DD1E-95EB-418A-AACC-315FF19E9CF9}"/>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7DF45CDE-1973-4EFD-A821-2880F861A7B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F8BC73FC-B84E-47BA-A3C7-FE0AB87B2000}"/>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4" name="直線コネクタ 523">
          <a:extLst>
            <a:ext uri="{FF2B5EF4-FFF2-40B4-BE49-F238E27FC236}">
              <a16:creationId xmlns:a16="http://schemas.microsoft.com/office/drawing/2014/main" id="{0BF0E656-2028-4835-A755-02813C22663A}"/>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5" name="テキスト ボックス 524">
          <a:extLst>
            <a:ext uri="{FF2B5EF4-FFF2-40B4-BE49-F238E27FC236}">
              <a16:creationId xmlns:a16="http://schemas.microsoft.com/office/drawing/2014/main" id="{62C917BE-1E0C-4243-9D4C-5ACF55D8284F}"/>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6" name="直線コネクタ 525">
          <a:extLst>
            <a:ext uri="{FF2B5EF4-FFF2-40B4-BE49-F238E27FC236}">
              <a16:creationId xmlns:a16="http://schemas.microsoft.com/office/drawing/2014/main" id="{0F5E7609-9822-4FFB-A89E-51B85A77CA74}"/>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7" name="テキスト ボックス 526">
          <a:extLst>
            <a:ext uri="{FF2B5EF4-FFF2-40B4-BE49-F238E27FC236}">
              <a16:creationId xmlns:a16="http://schemas.microsoft.com/office/drawing/2014/main" id="{B27E18A9-799B-4BD0-B3E4-602DDE08F644}"/>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8" name="直線コネクタ 527">
          <a:extLst>
            <a:ext uri="{FF2B5EF4-FFF2-40B4-BE49-F238E27FC236}">
              <a16:creationId xmlns:a16="http://schemas.microsoft.com/office/drawing/2014/main" id="{286ED95A-B7F6-43BD-B8C4-57996EE21C13}"/>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9" name="テキスト ボックス 528">
          <a:extLst>
            <a:ext uri="{FF2B5EF4-FFF2-40B4-BE49-F238E27FC236}">
              <a16:creationId xmlns:a16="http://schemas.microsoft.com/office/drawing/2014/main" id="{F51D1E52-3E06-453D-99E3-A2357692900D}"/>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0" name="直線コネクタ 529">
          <a:extLst>
            <a:ext uri="{FF2B5EF4-FFF2-40B4-BE49-F238E27FC236}">
              <a16:creationId xmlns:a16="http://schemas.microsoft.com/office/drawing/2014/main" id="{E9D35492-3F3C-4B7B-ABD0-F85DE8ED6EDE}"/>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1" name="テキスト ボックス 530">
          <a:extLst>
            <a:ext uri="{FF2B5EF4-FFF2-40B4-BE49-F238E27FC236}">
              <a16:creationId xmlns:a16="http://schemas.microsoft.com/office/drawing/2014/main" id="{93AF3C4B-7683-42CA-9A45-C294383B44CB}"/>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2" name="直線コネクタ 531">
          <a:extLst>
            <a:ext uri="{FF2B5EF4-FFF2-40B4-BE49-F238E27FC236}">
              <a16:creationId xmlns:a16="http://schemas.microsoft.com/office/drawing/2014/main" id="{78915D00-4B66-4352-8183-46F764A870CE}"/>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3" name="テキスト ボックス 532">
          <a:extLst>
            <a:ext uri="{FF2B5EF4-FFF2-40B4-BE49-F238E27FC236}">
              <a16:creationId xmlns:a16="http://schemas.microsoft.com/office/drawing/2014/main" id="{6546AEC4-BD28-413F-8C54-1AA8B9DB5343}"/>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4" name="直線コネクタ 533">
          <a:extLst>
            <a:ext uri="{FF2B5EF4-FFF2-40B4-BE49-F238E27FC236}">
              <a16:creationId xmlns:a16="http://schemas.microsoft.com/office/drawing/2014/main" id="{EBBEBA08-9E62-4A8B-A560-19375AC06F90}"/>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5" name="テキスト ボックス 534">
          <a:extLst>
            <a:ext uri="{FF2B5EF4-FFF2-40B4-BE49-F238E27FC236}">
              <a16:creationId xmlns:a16="http://schemas.microsoft.com/office/drawing/2014/main" id="{F45242B9-85A1-4AC7-A3EA-A8FFEDB471AB}"/>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CE9C250-3B9B-4E11-8798-3B898E453CB5}"/>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7" name="テキスト ボックス 536">
          <a:extLst>
            <a:ext uri="{FF2B5EF4-FFF2-40B4-BE49-F238E27FC236}">
              <a16:creationId xmlns:a16="http://schemas.microsoft.com/office/drawing/2014/main" id="{C42D7D49-0912-4B7E-AB7B-4E8F54DF092F}"/>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1463DDC6-18D4-48DC-9CC9-9394C19F2F10}"/>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133894</xdr:rowOff>
    </xdr:from>
    <xdr:to>
      <xdr:col>85</xdr:col>
      <xdr:colOff>126364</xdr:colOff>
      <xdr:row>63</xdr:row>
      <xdr:rowOff>138793</xdr:rowOff>
    </xdr:to>
    <xdr:cxnSp macro="">
      <xdr:nvCxnSpPr>
        <xdr:cNvPr id="539" name="直線コネクタ 538">
          <a:extLst>
            <a:ext uri="{FF2B5EF4-FFF2-40B4-BE49-F238E27FC236}">
              <a16:creationId xmlns:a16="http://schemas.microsoft.com/office/drawing/2014/main" id="{11428AF7-DE26-4A40-949D-E8A3A0B08617}"/>
            </a:ext>
          </a:extLst>
        </xdr:cNvPr>
        <xdr:cNvCxnSpPr/>
      </xdr:nvCxnSpPr>
      <xdr:spPr>
        <a:xfrm flipV="1">
          <a:off x="14703424" y="9388384"/>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142620</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8C08FD7F-0F8B-4A6E-960B-370B75E4FAD5}"/>
            </a:ext>
          </a:extLst>
        </xdr:cNvPr>
        <xdr:cNvSpPr txBox="1"/>
      </xdr:nvSpPr>
      <xdr:spPr>
        <a:xfrm>
          <a:off x="14742160" y="109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138793</xdr:rowOff>
    </xdr:from>
    <xdr:to>
      <xdr:col>86</xdr:col>
      <xdr:colOff>25400</xdr:colOff>
      <xdr:row>63</xdr:row>
      <xdr:rowOff>138793</xdr:rowOff>
    </xdr:to>
    <xdr:cxnSp macro="">
      <xdr:nvCxnSpPr>
        <xdr:cNvPr id="541" name="直線コネクタ 540">
          <a:extLst>
            <a:ext uri="{FF2B5EF4-FFF2-40B4-BE49-F238E27FC236}">
              <a16:creationId xmlns:a16="http://schemas.microsoft.com/office/drawing/2014/main" id="{51C8FFC2-94B7-471C-AFAE-41E3AE7EC217}"/>
            </a:ext>
          </a:extLst>
        </xdr:cNvPr>
        <xdr:cNvCxnSpPr/>
      </xdr:nvCxnSpPr>
      <xdr:spPr>
        <a:xfrm>
          <a:off x="14611350" y="109363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80571</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4B2C15B8-95F1-4D97-9E95-D8021B0A18BE}"/>
            </a:ext>
          </a:extLst>
        </xdr:cNvPr>
        <xdr:cNvSpPr txBox="1"/>
      </xdr:nvSpPr>
      <xdr:spPr>
        <a:xfrm>
          <a:off x="14742160" y="9169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133894</xdr:rowOff>
    </xdr:from>
    <xdr:to>
      <xdr:col>86</xdr:col>
      <xdr:colOff>25400</xdr:colOff>
      <xdr:row>54</xdr:row>
      <xdr:rowOff>133894</xdr:rowOff>
    </xdr:to>
    <xdr:cxnSp macro="">
      <xdr:nvCxnSpPr>
        <xdr:cNvPr id="543" name="直線コネクタ 542">
          <a:extLst>
            <a:ext uri="{FF2B5EF4-FFF2-40B4-BE49-F238E27FC236}">
              <a16:creationId xmlns:a16="http://schemas.microsoft.com/office/drawing/2014/main" id="{05B228A0-3C93-4BD7-BA58-247A6F35408E}"/>
            </a:ext>
          </a:extLst>
        </xdr:cNvPr>
        <xdr:cNvCxnSpPr/>
      </xdr:nvCxnSpPr>
      <xdr:spPr>
        <a:xfrm>
          <a:off x="14611350" y="93883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127199</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DF11B533-6AFE-437D-B50C-1A44F9AFDA1C}"/>
            </a:ext>
          </a:extLst>
        </xdr:cNvPr>
        <xdr:cNvSpPr txBox="1"/>
      </xdr:nvSpPr>
      <xdr:spPr>
        <a:xfrm>
          <a:off x="14742160" y="10075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104322</xdr:rowOff>
    </xdr:from>
    <xdr:to>
      <xdr:col>85</xdr:col>
      <xdr:colOff>177800</xdr:colOff>
      <xdr:row>60</xdr:row>
      <xdr:rowOff>34472</xdr:rowOff>
    </xdr:to>
    <xdr:sp macro="" textlink="">
      <xdr:nvSpPr>
        <xdr:cNvPr id="545" name="フローチャート: 判断 544">
          <a:extLst>
            <a:ext uri="{FF2B5EF4-FFF2-40B4-BE49-F238E27FC236}">
              <a16:creationId xmlns:a16="http://schemas.microsoft.com/office/drawing/2014/main" id="{B11BED6A-4B94-4872-8B00-8555A2052CDA}"/>
            </a:ext>
          </a:extLst>
        </xdr:cNvPr>
        <xdr:cNvSpPr/>
      </xdr:nvSpPr>
      <xdr:spPr>
        <a:xfrm>
          <a:off x="14649450" y="102179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68399</xdr:rowOff>
    </xdr:from>
    <xdr:to>
      <xdr:col>81</xdr:col>
      <xdr:colOff>101600</xdr:colOff>
      <xdr:row>59</xdr:row>
      <xdr:rowOff>169999</xdr:rowOff>
    </xdr:to>
    <xdr:sp macro="" textlink="">
      <xdr:nvSpPr>
        <xdr:cNvPr id="546" name="フローチャート: 判断 545">
          <a:extLst>
            <a:ext uri="{FF2B5EF4-FFF2-40B4-BE49-F238E27FC236}">
              <a16:creationId xmlns:a16="http://schemas.microsoft.com/office/drawing/2014/main" id="{1144069C-FD76-42A2-8F5E-4A29B213CB22}"/>
            </a:ext>
          </a:extLst>
        </xdr:cNvPr>
        <xdr:cNvSpPr/>
      </xdr:nvSpPr>
      <xdr:spPr>
        <a:xfrm>
          <a:off x="13887450" y="1018204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29210</xdr:rowOff>
    </xdr:from>
    <xdr:to>
      <xdr:col>76</xdr:col>
      <xdr:colOff>165100</xdr:colOff>
      <xdr:row>59</xdr:row>
      <xdr:rowOff>130810</xdr:rowOff>
    </xdr:to>
    <xdr:sp macro="" textlink="">
      <xdr:nvSpPr>
        <xdr:cNvPr id="547" name="フローチャート: 判断 546">
          <a:extLst>
            <a:ext uri="{FF2B5EF4-FFF2-40B4-BE49-F238E27FC236}">
              <a16:creationId xmlns:a16="http://schemas.microsoft.com/office/drawing/2014/main" id="{5B1A4C79-CD86-45CB-A8DA-4C955350B236}"/>
            </a:ext>
          </a:extLst>
        </xdr:cNvPr>
        <xdr:cNvSpPr/>
      </xdr:nvSpPr>
      <xdr:spPr>
        <a:xfrm>
          <a:off x="13089890" y="1014285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19413</xdr:rowOff>
    </xdr:from>
    <xdr:to>
      <xdr:col>72</xdr:col>
      <xdr:colOff>38100</xdr:colOff>
      <xdr:row>59</xdr:row>
      <xdr:rowOff>121013</xdr:rowOff>
    </xdr:to>
    <xdr:sp macro="" textlink="">
      <xdr:nvSpPr>
        <xdr:cNvPr id="548" name="フローチャート: 判断 547">
          <a:extLst>
            <a:ext uri="{FF2B5EF4-FFF2-40B4-BE49-F238E27FC236}">
              <a16:creationId xmlns:a16="http://schemas.microsoft.com/office/drawing/2014/main" id="{76C9FBC8-23BB-40CC-BBFF-39CEF57FB9B5}"/>
            </a:ext>
          </a:extLst>
        </xdr:cNvPr>
        <xdr:cNvSpPr/>
      </xdr:nvSpPr>
      <xdr:spPr>
        <a:xfrm>
          <a:off x="12303760" y="1013115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65133</xdr:rowOff>
    </xdr:from>
    <xdr:to>
      <xdr:col>67</xdr:col>
      <xdr:colOff>101600</xdr:colOff>
      <xdr:row>59</xdr:row>
      <xdr:rowOff>166733</xdr:rowOff>
    </xdr:to>
    <xdr:sp macro="" textlink="">
      <xdr:nvSpPr>
        <xdr:cNvPr id="549" name="フローチャート: 判断 548">
          <a:extLst>
            <a:ext uri="{FF2B5EF4-FFF2-40B4-BE49-F238E27FC236}">
              <a16:creationId xmlns:a16="http://schemas.microsoft.com/office/drawing/2014/main" id="{2B553767-0E0D-47D0-B72F-163A7B89537C}"/>
            </a:ext>
          </a:extLst>
        </xdr:cNvPr>
        <xdr:cNvSpPr/>
      </xdr:nvSpPr>
      <xdr:spPr>
        <a:xfrm>
          <a:off x="11487150" y="1017877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705CB9C0-5449-4248-BB65-B16C40E7859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425B6AA6-1998-4AF5-8615-FD56DCC9AB9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C8DFF3C-7BCB-4144-B4FB-B19FE0A04FC0}"/>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C148913D-8494-452D-A9FF-E27BE2A8C104}"/>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5385A1CB-783D-4BEC-B313-D1D415CEC723}"/>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154940</xdr:rowOff>
    </xdr:from>
    <xdr:to>
      <xdr:col>85</xdr:col>
      <xdr:colOff>177800</xdr:colOff>
      <xdr:row>61</xdr:row>
      <xdr:rowOff>85090</xdr:rowOff>
    </xdr:to>
    <xdr:sp macro="" textlink="">
      <xdr:nvSpPr>
        <xdr:cNvPr id="555" name="楕円 554">
          <a:extLst>
            <a:ext uri="{FF2B5EF4-FFF2-40B4-BE49-F238E27FC236}">
              <a16:creationId xmlns:a16="http://schemas.microsoft.com/office/drawing/2014/main" id="{51A4FE4C-B572-4C0B-883F-51C105B92B44}"/>
            </a:ext>
          </a:extLst>
        </xdr:cNvPr>
        <xdr:cNvSpPr/>
      </xdr:nvSpPr>
      <xdr:spPr>
        <a:xfrm>
          <a:off x="14649450" y="104419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133367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BF30F17A-AE0E-4E2B-9A51-BAE941B0C7E5}"/>
            </a:ext>
          </a:extLst>
        </xdr:cNvPr>
        <xdr:cNvSpPr txBox="1"/>
      </xdr:nvSpPr>
      <xdr:spPr>
        <a:xfrm>
          <a:off x="14742160"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89626</xdr:rowOff>
    </xdr:from>
    <xdr:to>
      <xdr:col>81</xdr:col>
      <xdr:colOff>101600</xdr:colOff>
      <xdr:row>61</xdr:row>
      <xdr:rowOff>19776</xdr:rowOff>
    </xdr:to>
    <xdr:sp macro="" textlink="">
      <xdr:nvSpPr>
        <xdr:cNvPr id="557" name="楕円 556">
          <a:extLst>
            <a:ext uri="{FF2B5EF4-FFF2-40B4-BE49-F238E27FC236}">
              <a16:creationId xmlns:a16="http://schemas.microsoft.com/office/drawing/2014/main" id="{5DAFB83F-EE5C-4073-AE78-CC3216305832}"/>
            </a:ext>
          </a:extLst>
        </xdr:cNvPr>
        <xdr:cNvSpPr/>
      </xdr:nvSpPr>
      <xdr:spPr>
        <a:xfrm>
          <a:off x="13887450" y="1038043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140426</xdr:rowOff>
    </xdr:from>
    <xdr:to>
      <xdr:col>85</xdr:col>
      <xdr:colOff>127000</xdr:colOff>
      <xdr:row>61</xdr:row>
      <xdr:rowOff>34290</xdr:rowOff>
    </xdr:to>
    <xdr:cxnSp macro="">
      <xdr:nvCxnSpPr>
        <xdr:cNvPr id="558" name="直線コネクタ 557">
          <a:extLst>
            <a:ext uri="{FF2B5EF4-FFF2-40B4-BE49-F238E27FC236}">
              <a16:creationId xmlns:a16="http://schemas.microsoft.com/office/drawing/2014/main" id="{2C24AFDB-B0EA-48D0-8058-6F3A612F1CB7}"/>
            </a:ext>
          </a:extLst>
        </xdr:cNvPr>
        <xdr:cNvCxnSpPr/>
      </xdr:nvCxnSpPr>
      <xdr:spPr>
        <a:xfrm>
          <a:off x="13942060" y="10423616"/>
          <a:ext cx="762000" cy="6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43906</xdr:rowOff>
    </xdr:from>
    <xdr:to>
      <xdr:col>76</xdr:col>
      <xdr:colOff>165100</xdr:colOff>
      <xdr:row>60</xdr:row>
      <xdr:rowOff>145506</xdr:rowOff>
    </xdr:to>
    <xdr:sp macro="" textlink="">
      <xdr:nvSpPr>
        <xdr:cNvPr id="559" name="楕円 558">
          <a:extLst>
            <a:ext uri="{FF2B5EF4-FFF2-40B4-BE49-F238E27FC236}">
              <a16:creationId xmlns:a16="http://schemas.microsoft.com/office/drawing/2014/main" id="{C0BED7CB-F8A8-4ACD-B30E-937A79AF980F}"/>
            </a:ext>
          </a:extLst>
        </xdr:cNvPr>
        <xdr:cNvSpPr/>
      </xdr:nvSpPr>
      <xdr:spPr>
        <a:xfrm>
          <a:off x="13089890" y="1033281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94706</xdr:rowOff>
    </xdr:from>
    <xdr:to>
      <xdr:col>81</xdr:col>
      <xdr:colOff>50800</xdr:colOff>
      <xdr:row>60</xdr:row>
      <xdr:rowOff>140426</xdr:rowOff>
    </xdr:to>
    <xdr:cxnSp macro="">
      <xdr:nvCxnSpPr>
        <xdr:cNvPr id="560" name="直線コネクタ 559">
          <a:extLst>
            <a:ext uri="{FF2B5EF4-FFF2-40B4-BE49-F238E27FC236}">
              <a16:creationId xmlns:a16="http://schemas.microsoft.com/office/drawing/2014/main" id="{75444D6F-6F44-4969-A258-0714DB66273A}"/>
            </a:ext>
          </a:extLst>
        </xdr:cNvPr>
        <xdr:cNvCxnSpPr/>
      </xdr:nvCxnSpPr>
      <xdr:spPr>
        <a:xfrm>
          <a:off x="13144500" y="10385516"/>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156573</xdr:rowOff>
    </xdr:from>
    <xdr:to>
      <xdr:col>72</xdr:col>
      <xdr:colOff>38100</xdr:colOff>
      <xdr:row>60</xdr:row>
      <xdr:rowOff>86723</xdr:rowOff>
    </xdr:to>
    <xdr:sp macro="" textlink="">
      <xdr:nvSpPr>
        <xdr:cNvPr id="561" name="楕円 560">
          <a:extLst>
            <a:ext uri="{FF2B5EF4-FFF2-40B4-BE49-F238E27FC236}">
              <a16:creationId xmlns:a16="http://schemas.microsoft.com/office/drawing/2014/main" id="{866C5B3E-D7BF-410C-8DA6-53DC5ABFD9C0}"/>
            </a:ext>
          </a:extLst>
        </xdr:cNvPr>
        <xdr:cNvSpPr/>
      </xdr:nvSpPr>
      <xdr:spPr>
        <a:xfrm>
          <a:off x="12303760" y="102740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35923</xdr:rowOff>
    </xdr:from>
    <xdr:to>
      <xdr:col>76</xdr:col>
      <xdr:colOff>114300</xdr:colOff>
      <xdr:row>60</xdr:row>
      <xdr:rowOff>94706</xdr:rowOff>
    </xdr:to>
    <xdr:cxnSp macro="">
      <xdr:nvCxnSpPr>
        <xdr:cNvPr id="562" name="直線コネクタ 561">
          <a:extLst>
            <a:ext uri="{FF2B5EF4-FFF2-40B4-BE49-F238E27FC236}">
              <a16:creationId xmlns:a16="http://schemas.microsoft.com/office/drawing/2014/main" id="{A70608A3-1613-4CC0-A5B4-E255AF366139}"/>
            </a:ext>
          </a:extLst>
        </xdr:cNvPr>
        <xdr:cNvCxnSpPr/>
      </xdr:nvCxnSpPr>
      <xdr:spPr>
        <a:xfrm>
          <a:off x="12346940" y="10322923"/>
          <a:ext cx="797560" cy="6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114119</xdr:rowOff>
    </xdr:from>
    <xdr:to>
      <xdr:col>67</xdr:col>
      <xdr:colOff>101600</xdr:colOff>
      <xdr:row>60</xdr:row>
      <xdr:rowOff>44269</xdr:rowOff>
    </xdr:to>
    <xdr:sp macro="" textlink="">
      <xdr:nvSpPr>
        <xdr:cNvPr id="563" name="楕円 562">
          <a:extLst>
            <a:ext uri="{FF2B5EF4-FFF2-40B4-BE49-F238E27FC236}">
              <a16:creationId xmlns:a16="http://schemas.microsoft.com/office/drawing/2014/main" id="{8D88D475-2935-4276-9B09-50CA99981BBB}"/>
            </a:ext>
          </a:extLst>
        </xdr:cNvPr>
        <xdr:cNvSpPr/>
      </xdr:nvSpPr>
      <xdr:spPr>
        <a:xfrm>
          <a:off x="11487150" y="102296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164919</xdr:rowOff>
    </xdr:from>
    <xdr:to>
      <xdr:col>71</xdr:col>
      <xdr:colOff>177800</xdr:colOff>
      <xdr:row>60</xdr:row>
      <xdr:rowOff>35923</xdr:rowOff>
    </xdr:to>
    <xdr:cxnSp macro="">
      <xdr:nvCxnSpPr>
        <xdr:cNvPr id="564" name="直線コネクタ 563">
          <a:extLst>
            <a:ext uri="{FF2B5EF4-FFF2-40B4-BE49-F238E27FC236}">
              <a16:creationId xmlns:a16="http://schemas.microsoft.com/office/drawing/2014/main" id="{38C01D39-41FE-497D-B36D-28D839C1676C}"/>
            </a:ext>
          </a:extLst>
        </xdr:cNvPr>
        <xdr:cNvCxnSpPr/>
      </xdr:nvCxnSpPr>
      <xdr:spPr>
        <a:xfrm>
          <a:off x="11541760" y="10284279"/>
          <a:ext cx="80518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15076</xdr:rowOff>
    </xdr:from>
    <xdr:ext cx="405111" cy="259045"/>
    <xdr:sp macro="" textlink="">
      <xdr:nvSpPr>
        <xdr:cNvPr id="565" name="n_1aveValue【学校施設】&#10;有形固定資産減価償却率">
          <a:extLst>
            <a:ext uri="{FF2B5EF4-FFF2-40B4-BE49-F238E27FC236}">
              <a16:creationId xmlns:a16="http://schemas.microsoft.com/office/drawing/2014/main" id="{EE3ED85A-6786-4AC6-9E0D-6838B4498C21}"/>
            </a:ext>
          </a:extLst>
        </xdr:cNvPr>
        <xdr:cNvSpPr txBox="1"/>
      </xdr:nvSpPr>
      <xdr:spPr>
        <a:xfrm>
          <a:off x="13738234" y="9962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147337</xdr:rowOff>
    </xdr:from>
    <xdr:ext cx="405111" cy="259045"/>
    <xdr:sp macro="" textlink="">
      <xdr:nvSpPr>
        <xdr:cNvPr id="566" name="n_2aveValue【学校施設】&#10;有形固定資産減価償却率">
          <a:extLst>
            <a:ext uri="{FF2B5EF4-FFF2-40B4-BE49-F238E27FC236}">
              <a16:creationId xmlns:a16="http://schemas.microsoft.com/office/drawing/2014/main" id="{9FB1B172-A7FE-4E1F-8B8D-BE358CE012A1}"/>
            </a:ext>
          </a:extLst>
        </xdr:cNvPr>
        <xdr:cNvSpPr txBox="1"/>
      </xdr:nvSpPr>
      <xdr:spPr>
        <a:xfrm>
          <a:off x="1295718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137540</xdr:rowOff>
    </xdr:from>
    <xdr:ext cx="405111" cy="259045"/>
    <xdr:sp macro="" textlink="">
      <xdr:nvSpPr>
        <xdr:cNvPr id="567" name="n_3aveValue【学校施設】&#10;有形固定資産減価償却率">
          <a:extLst>
            <a:ext uri="{FF2B5EF4-FFF2-40B4-BE49-F238E27FC236}">
              <a16:creationId xmlns:a16="http://schemas.microsoft.com/office/drawing/2014/main" id="{9F9139E4-DFE9-4444-BDFA-545952A1CBE3}"/>
            </a:ext>
          </a:extLst>
        </xdr:cNvPr>
        <xdr:cNvSpPr txBox="1"/>
      </xdr:nvSpPr>
      <xdr:spPr>
        <a:xfrm>
          <a:off x="12171054" y="9906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11810</xdr:rowOff>
    </xdr:from>
    <xdr:ext cx="405111" cy="259045"/>
    <xdr:sp macro="" textlink="">
      <xdr:nvSpPr>
        <xdr:cNvPr id="568" name="n_4aveValue【学校施設】&#10;有形固定資産減価償却率">
          <a:extLst>
            <a:ext uri="{FF2B5EF4-FFF2-40B4-BE49-F238E27FC236}">
              <a16:creationId xmlns:a16="http://schemas.microsoft.com/office/drawing/2014/main" id="{C407B0CC-357C-4CBA-9EFC-797B16BDA494}"/>
            </a:ext>
          </a:extLst>
        </xdr:cNvPr>
        <xdr:cNvSpPr txBox="1"/>
      </xdr:nvSpPr>
      <xdr:spPr>
        <a:xfrm>
          <a:off x="11354444" y="9959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10903</xdr:rowOff>
    </xdr:from>
    <xdr:ext cx="405111" cy="259045"/>
    <xdr:sp macro="" textlink="">
      <xdr:nvSpPr>
        <xdr:cNvPr id="569" name="n_1mainValue【学校施設】&#10;有形固定資産減価償却率">
          <a:extLst>
            <a:ext uri="{FF2B5EF4-FFF2-40B4-BE49-F238E27FC236}">
              <a16:creationId xmlns:a16="http://schemas.microsoft.com/office/drawing/2014/main" id="{367C8FCE-8017-49BE-89EA-A5216C0DAE5E}"/>
            </a:ext>
          </a:extLst>
        </xdr:cNvPr>
        <xdr:cNvSpPr txBox="1"/>
      </xdr:nvSpPr>
      <xdr:spPr>
        <a:xfrm>
          <a:off x="13738234" y="1047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570" name="n_2mainValue【学校施設】&#10;有形固定資産減価償却率">
          <a:extLst>
            <a:ext uri="{FF2B5EF4-FFF2-40B4-BE49-F238E27FC236}">
              <a16:creationId xmlns:a16="http://schemas.microsoft.com/office/drawing/2014/main" id="{894C2CCB-0E16-4B60-8E2F-E467868E683A}"/>
            </a:ext>
          </a:extLst>
        </xdr:cNvPr>
        <xdr:cNvSpPr txBox="1"/>
      </xdr:nvSpPr>
      <xdr:spPr>
        <a:xfrm>
          <a:off x="12957184" y="1041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77850</xdr:rowOff>
    </xdr:from>
    <xdr:ext cx="405111" cy="259045"/>
    <xdr:sp macro="" textlink="">
      <xdr:nvSpPr>
        <xdr:cNvPr id="571" name="n_3mainValue【学校施設】&#10;有形固定資産減価償却率">
          <a:extLst>
            <a:ext uri="{FF2B5EF4-FFF2-40B4-BE49-F238E27FC236}">
              <a16:creationId xmlns:a16="http://schemas.microsoft.com/office/drawing/2014/main" id="{9F5AD4FE-1B52-47D6-A103-80ECAF6DA7AC}"/>
            </a:ext>
          </a:extLst>
        </xdr:cNvPr>
        <xdr:cNvSpPr txBox="1"/>
      </xdr:nvSpPr>
      <xdr:spPr>
        <a:xfrm>
          <a:off x="12171054" y="1036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35396</xdr:rowOff>
    </xdr:from>
    <xdr:ext cx="405111" cy="259045"/>
    <xdr:sp macro="" textlink="">
      <xdr:nvSpPr>
        <xdr:cNvPr id="572" name="n_4mainValue【学校施設】&#10;有形固定資産減価償却率">
          <a:extLst>
            <a:ext uri="{FF2B5EF4-FFF2-40B4-BE49-F238E27FC236}">
              <a16:creationId xmlns:a16="http://schemas.microsoft.com/office/drawing/2014/main" id="{F9EA2EA8-3966-4D96-9700-011B71EC56AF}"/>
            </a:ext>
          </a:extLst>
        </xdr:cNvPr>
        <xdr:cNvSpPr txBox="1"/>
      </xdr:nvSpPr>
      <xdr:spPr>
        <a:xfrm>
          <a:off x="113544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7AD605C-4B4A-4D69-A1DC-436713A975A7}"/>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22327D9F-DC8E-4BE6-ACC9-4B12C10E563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963ABD69-0509-429B-B436-88CB3D126FE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37496E8C-2BAE-46F3-A8E4-864FC2326376}"/>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8B3EB58-D39B-46EA-9BA7-CDFFBCB0C8E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70B9C535-78C3-4D91-A46C-640ADD2EA06C}"/>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89A0B635-5F18-47F4-8F83-A9BC943726B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78A1061E-0B28-4626-B21F-BAEF6D1B73F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324B0AD8-15AC-4C98-934C-839B6BF8A8CE}"/>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A211B2EC-291F-4BC7-B594-D82C87F7F843}"/>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CACC2E2C-793E-4695-B341-B9DD226C05AC}"/>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100D4225-B5F7-4A3E-AD58-013A940A6F8C}"/>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8A7090EE-1BDC-4F7C-9F87-BF6E957E42CF}"/>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B1AD4BF1-3F89-4290-9130-C2447AB9984E}"/>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3632233B-5C3C-4BFD-AAC9-49C3B79E667A}"/>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B0D1E7B4-A943-4DAD-9679-0BC11D2295CC}"/>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F542E96E-A956-47C7-B676-1EC81C672F34}"/>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13C5ED16-07A1-45E0-9FC9-FF29CAAB3F8D}"/>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E1F28DD3-AB35-46C4-A9DF-E3E6718987E0}"/>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399F414B-6B20-4D58-AB25-E95560737411}"/>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34AF5BFE-D9EC-4CCE-8FA9-99DAC348C0BF}"/>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DD9E899D-FBAA-496A-B1F5-114D78B3712C}"/>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C03CF098-CDD8-4975-A4A6-9DE235351DA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FB616523-12BD-4763-8658-1E385AA3382F}"/>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9525</xdr:rowOff>
    </xdr:from>
    <xdr:to>
      <xdr:col>116</xdr:col>
      <xdr:colOff>62864</xdr:colOff>
      <xdr:row>64</xdr:row>
      <xdr:rowOff>25908</xdr:rowOff>
    </xdr:to>
    <xdr:cxnSp macro="">
      <xdr:nvCxnSpPr>
        <xdr:cNvPr id="597" name="直線コネクタ 596">
          <a:extLst>
            <a:ext uri="{FF2B5EF4-FFF2-40B4-BE49-F238E27FC236}">
              <a16:creationId xmlns:a16="http://schemas.microsoft.com/office/drawing/2014/main" id="{1C128078-6503-425C-8E93-2620AE0A4DB7}"/>
            </a:ext>
          </a:extLst>
        </xdr:cNvPr>
        <xdr:cNvCxnSpPr/>
      </xdr:nvCxnSpPr>
      <xdr:spPr>
        <a:xfrm flipV="1">
          <a:off x="19947254" y="9784080"/>
          <a:ext cx="0" cy="121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29735</xdr:rowOff>
    </xdr:from>
    <xdr:ext cx="469744" cy="259045"/>
    <xdr:sp macro="" textlink="">
      <xdr:nvSpPr>
        <xdr:cNvPr id="598" name="【学校施設】&#10;一人当たり面積最小値テキスト">
          <a:extLst>
            <a:ext uri="{FF2B5EF4-FFF2-40B4-BE49-F238E27FC236}">
              <a16:creationId xmlns:a16="http://schemas.microsoft.com/office/drawing/2014/main" id="{D5AC172D-8D48-43BB-9C4C-6993C97C3ED7}"/>
            </a:ext>
          </a:extLst>
        </xdr:cNvPr>
        <xdr:cNvSpPr txBox="1"/>
      </xdr:nvSpPr>
      <xdr:spPr>
        <a:xfrm>
          <a:off x="19985990" y="1100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25908</xdr:rowOff>
    </xdr:from>
    <xdr:to>
      <xdr:col>116</xdr:col>
      <xdr:colOff>152400</xdr:colOff>
      <xdr:row>64</xdr:row>
      <xdr:rowOff>25908</xdr:rowOff>
    </xdr:to>
    <xdr:cxnSp macro="">
      <xdr:nvCxnSpPr>
        <xdr:cNvPr id="599" name="直線コネクタ 598">
          <a:extLst>
            <a:ext uri="{FF2B5EF4-FFF2-40B4-BE49-F238E27FC236}">
              <a16:creationId xmlns:a16="http://schemas.microsoft.com/office/drawing/2014/main" id="{A1DD067A-62D6-4DBF-A86B-2B1C440D07B4}"/>
            </a:ext>
          </a:extLst>
        </xdr:cNvPr>
        <xdr:cNvCxnSpPr/>
      </xdr:nvCxnSpPr>
      <xdr:spPr>
        <a:xfrm>
          <a:off x="19885660" y="10994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127652</xdr:rowOff>
    </xdr:from>
    <xdr:ext cx="469744" cy="259045"/>
    <xdr:sp macro="" textlink="">
      <xdr:nvSpPr>
        <xdr:cNvPr id="600" name="【学校施設】&#10;一人当たり面積最大値テキスト">
          <a:extLst>
            <a:ext uri="{FF2B5EF4-FFF2-40B4-BE49-F238E27FC236}">
              <a16:creationId xmlns:a16="http://schemas.microsoft.com/office/drawing/2014/main" id="{69755935-3F6F-42A4-9D4D-843A897F1497}"/>
            </a:ext>
          </a:extLst>
        </xdr:cNvPr>
        <xdr:cNvSpPr txBox="1"/>
      </xdr:nvSpPr>
      <xdr:spPr>
        <a:xfrm>
          <a:off x="19985990" y="9561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9525</xdr:rowOff>
    </xdr:from>
    <xdr:to>
      <xdr:col>116</xdr:col>
      <xdr:colOff>152400</xdr:colOff>
      <xdr:row>57</xdr:row>
      <xdr:rowOff>9525</xdr:rowOff>
    </xdr:to>
    <xdr:cxnSp macro="">
      <xdr:nvCxnSpPr>
        <xdr:cNvPr id="601" name="直線コネクタ 600">
          <a:extLst>
            <a:ext uri="{FF2B5EF4-FFF2-40B4-BE49-F238E27FC236}">
              <a16:creationId xmlns:a16="http://schemas.microsoft.com/office/drawing/2014/main" id="{FD587512-9804-4F01-9F69-599AD6C20834}"/>
            </a:ext>
          </a:extLst>
        </xdr:cNvPr>
        <xdr:cNvCxnSpPr/>
      </xdr:nvCxnSpPr>
      <xdr:spPr>
        <a:xfrm>
          <a:off x="19885660" y="97840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42181</xdr:rowOff>
    </xdr:from>
    <xdr:ext cx="469744" cy="259045"/>
    <xdr:sp macro="" textlink="">
      <xdr:nvSpPr>
        <xdr:cNvPr id="602" name="【学校施設】&#10;一人当たり面積平均値テキスト">
          <a:extLst>
            <a:ext uri="{FF2B5EF4-FFF2-40B4-BE49-F238E27FC236}">
              <a16:creationId xmlns:a16="http://schemas.microsoft.com/office/drawing/2014/main" id="{81654324-7C8B-468C-A9EA-3E4AE6BC238C}"/>
            </a:ext>
          </a:extLst>
        </xdr:cNvPr>
        <xdr:cNvSpPr txBox="1"/>
      </xdr:nvSpPr>
      <xdr:spPr>
        <a:xfrm>
          <a:off x="19985990" y="105025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19304</xdr:rowOff>
    </xdr:from>
    <xdr:to>
      <xdr:col>116</xdr:col>
      <xdr:colOff>114300</xdr:colOff>
      <xdr:row>62</xdr:row>
      <xdr:rowOff>120904</xdr:rowOff>
    </xdr:to>
    <xdr:sp macro="" textlink="">
      <xdr:nvSpPr>
        <xdr:cNvPr id="603" name="フローチャート: 判断 602">
          <a:extLst>
            <a:ext uri="{FF2B5EF4-FFF2-40B4-BE49-F238E27FC236}">
              <a16:creationId xmlns:a16="http://schemas.microsoft.com/office/drawing/2014/main" id="{F86DB7A9-4A45-42F4-BAF3-AA17879486C1}"/>
            </a:ext>
          </a:extLst>
        </xdr:cNvPr>
        <xdr:cNvSpPr/>
      </xdr:nvSpPr>
      <xdr:spPr>
        <a:xfrm>
          <a:off x="19904710" y="1064539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14732</xdr:rowOff>
    </xdr:from>
    <xdr:to>
      <xdr:col>112</xdr:col>
      <xdr:colOff>38100</xdr:colOff>
      <xdr:row>62</xdr:row>
      <xdr:rowOff>116332</xdr:rowOff>
    </xdr:to>
    <xdr:sp macro="" textlink="">
      <xdr:nvSpPr>
        <xdr:cNvPr id="604" name="フローチャート: 判断 603">
          <a:extLst>
            <a:ext uri="{FF2B5EF4-FFF2-40B4-BE49-F238E27FC236}">
              <a16:creationId xmlns:a16="http://schemas.microsoft.com/office/drawing/2014/main" id="{4D4EF960-607F-4877-907A-BD08167BF227}"/>
            </a:ext>
          </a:extLst>
        </xdr:cNvPr>
        <xdr:cNvSpPr/>
      </xdr:nvSpPr>
      <xdr:spPr>
        <a:xfrm>
          <a:off x="19161760" y="106484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xdr:rowOff>
    </xdr:from>
    <xdr:to>
      <xdr:col>107</xdr:col>
      <xdr:colOff>101600</xdr:colOff>
      <xdr:row>62</xdr:row>
      <xdr:rowOff>114808</xdr:rowOff>
    </xdr:to>
    <xdr:sp macro="" textlink="">
      <xdr:nvSpPr>
        <xdr:cNvPr id="605" name="フローチャート: 判断 604">
          <a:extLst>
            <a:ext uri="{FF2B5EF4-FFF2-40B4-BE49-F238E27FC236}">
              <a16:creationId xmlns:a16="http://schemas.microsoft.com/office/drawing/2014/main" id="{38E93457-1FA9-4C63-A862-5470D56EB612}"/>
            </a:ext>
          </a:extLst>
        </xdr:cNvPr>
        <xdr:cNvSpPr/>
      </xdr:nvSpPr>
      <xdr:spPr>
        <a:xfrm>
          <a:off x="18345150" y="106469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9398</xdr:rowOff>
    </xdr:from>
    <xdr:to>
      <xdr:col>102</xdr:col>
      <xdr:colOff>165100</xdr:colOff>
      <xdr:row>62</xdr:row>
      <xdr:rowOff>110998</xdr:rowOff>
    </xdr:to>
    <xdr:sp macro="" textlink="">
      <xdr:nvSpPr>
        <xdr:cNvPr id="606" name="フローチャート: 判断 605">
          <a:extLst>
            <a:ext uri="{FF2B5EF4-FFF2-40B4-BE49-F238E27FC236}">
              <a16:creationId xmlns:a16="http://schemas.microsoft.com/office/drawing/2014/main" id="{C0B75794-313F-40AE-88D1-08595DFF261D}"/>
            </a:ext>
          </a:extLst>
        </xdr:cNvPr>
        <xdr:cNvSpPr/>
      </xdr:nvSpPr>
      <xdr:spPr>
        <a:xfrm>
          <a:off x="17547590" y="1064120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607" name="フローチャート: 判断 606">
          <a:extLst>
            <a:ext uri="{FF2B5EF4-FFF2-40B4-BE49-F238E27FC236}">
              <a16:creationId xmlns:a16="http://schemas.microsoft.com/office/drawing/2014/main" id="{B88F626D-90BE-499E-9791-86B8F5CA72AF}"/>
            </a:ext>
          </a:extLst>
        </xdr:cNvPr>
        <xdr:cNvSpPr/>
      </xdr:nvSpPr>
      <xdr:spPr>
        <a:xfrm>
          <a:off x="16761460" y="106404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53F9212F-55CC-4059-9666-79D990A50F8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ABEA4F97-617D-41E0-816F-6CD37D2F3CFD}"/>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3BA651B8-7939-49A5-AC0C-76F1789CA97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D1DE1B8B-A723-4328-8B09-98E820EDE56B}"/>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37D5D670-EFDD-49F6-8ABF-9D6D7AC66FB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164465</xdr:rowOff>
    </xdr:from>
    <xdr:to>
      <xdr:col>116</xdr:col>
      <xdr:colOff>114300</xdr:colOff>
      <xdr:row>63</xdr:row>
      <xdr:rowOff>94615</xdr:rowOff>
    </xdr:to>
    <xdr:sp macro="" textlink="">
      <xdr:nvSpPr>
        <xdr:cNvPr id="613" name="楕円 612">
          <a:extLst>
            <a:ext uri="{FF2B5EF4-FFF2-40B4-BE49-F238E27FC236}">
              <a16:creationId xmlns:a16="http://schemas.microsoft.com/office/drawing/2014/main" id="{47133DDE-CE76-49AA-A266-C15B2660EEC6}"/>
            </a:ext>
          </a:extLst>
        </xdr:cNvPr>
        <xdr:cNvSpPr/>
      </xdr:nvSpPr>
      <xdr:spPr>
        <a:xfrm>
          <a:off x="19904710" y="107981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142892</xdr:rowOff>
    </xdr:from>
    <xdr:ext cx="469744" cy="259045"/>
    <xdr:sp macro="" textlink="">
      <xdr:nvSpPr>
        <xdr:cNvPr id="614" name="【学校施設】&#10;一人当たり面積該当値テキスト">
          <a:extLst>
            <a:ext uri="{FF2B5EF4-FFF2-40B4-BE49-F238E27FC236}">
              <a16:creationId xmlns:a16="http://schemas.microsoft.com/office/drawing/2014/main" id="{9FCCAC4E-CAFF-4C14-81FF-D13D48548E35}"/>
            </a:ext>
          </a:extLst>
        </xdr:cNvPr>
        <xdr:cNvSpPr txBox="1"/>
      </xdr:nvSpPr>
      <xdr:spPr>
        <a:xfrm>
          <a:off x="19985990"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169418</xdr:rowOff>
    </xdr:from>
    <xdr:to>
      <xdr:col>112</xdr:col>
      <xdr:colOff>38100</xdr:colOff>
      <xdr:row>63</xdr:row>
      <xdr:rowOff>99568</xdr:rowOff>
    </xdr:to>
    <xdr:sp macro="" textlink="">
      <xdr:nvSpPr>
        <xdr:cNvPr id="615" name="楕円 614">
          <a:extLst>
            <a:ext uri="{FF2B5EF4-FFF2-40B4-BE49-F238E27FC236}">
              <a16:creationId xmlns:a16="http://schemas.microsoft.com/office/drawing/2014/main" id="{2FEFE532-B008-4AEC-BBA2-E48C31A9A1F1}"/>
            </a:ext>
          </a:extLst>
        </xdr:cNvPr>
        <xdr:cNvSpPr/>
      </xdr:nvSpPr>
      <xdr:spPr>
        <a:xfrm>
          <a:off x="19161760" y="1080312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43815</xdr:rowOff>
    </xdr:from>
    <xdr:to>
      <xdr:col>116</xdr:col>
      <xdr:colOff>63500</xdr:colOff>
      <xdr:row>63</xdr:row>
      <xdr:rowOff>48768</xdr:rowOff>
    </xdr:to>
    <xdr:cxnSp macro="">
      <xdr:nvCxnSpPr>
        <xdr:cNvPr id="616" name="直線コネクタ 615">
          <a:extLst>
            <a:ext uri="{FF2B5EF4-FFF2-40B4-BE49-F238E27FC236}">
              <a16:creationId xmlns:a16="http://schemas.microsoft.com/office/drawing/2014/main" id="{4481A822-B38B-46A1-8B27-62FA32B44AAC}"/>
            </a:ext>
          </a:extLst>
        </xdr:cNvPr>
        <xdr:cNvCxnSpPr/>
      </xdr:nvCxnSpPr>
      <xdr:spPr>
        <a:xfrm flipV="1">
          <a:off x="19204940" y="10847070"/>
          <a:ext cx="74295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6731</xdr:rowOff>
    </xdr:from>
    <xdr:to>
      <xdr:col>107</xdr:col>
      <xdr:colOff>101600</xdr:colOff>
      <xdr:row>63</xdr:row>
      <xdr:rowOff>108331</xdr:rowOff>
    </xdr:to>
    <xdr:sp macro="" textlink="">
      <xdr:nvSpPr>
        <xdr:cNvPr id="617" name="楕円 616">
          <a:extLst>
            <a:ext uri="{FF2B5EF4-FFF2-40B4-BE49-F238E27FC236}">
              <a16:creationId xmlns:a16="http://schemas.microsoft.com/office/drawing/2014/main" id="{C9C068AB-A8FE-4B61-A56B-274A4CFF73F5}"/>
            </a:ext>
          </a:extLst>
        </xdr:cNvPr>
        <xdr:cNvSpPr/>
      </xdr:nvSpPr>
      <xdr:spPr>
        <a:xfrm>
          <a:off x="18345150" y="108099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48768</xdr:rowOff>
    </xdr:from>
    <xdr:to>
      <xdr:col>111</xdr:col>
      <xdr:colOff>177800</xdr:colOff>
      <xdr:row>63</xdr:row>
      <xdr:rowOff>57531</xdr:rowOff>
    </xdr:to>
    <xdr:cxnSp macro="">
      <xdr:nvCxnSpPr>
        <xdr:cNvPr id="618" name="直線コネクタ 617">
          <a:extLst>
            <a:ext uri="{FF2B5EF4-FFF2-40B4-BE49-F238E27FC236}">
              <a16:creationId xmlns:a16="http://schemas.microsoft.com/office/drawing/2014/main" id="{26CE9CBE-1BD6-4B59-882A-2AFF72D49D2F}"/>
            </a:ext>
          </a:extLst>
        </xdr:cNvPr>
        <xdr:cNvCxnSpPr/>
      </xdr:nvCxnSpPr>
      <xdr:spPr>
        <a:xfrm flipV="1">
          <a:off x="18399760" y="10852023"/>
          <a:ext cx="80518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149225</xdr:rowOff>
    </xdr:from>
    <xdr:to>
      <xdr:col>102</xdr:col>
      <xdr:colOff>165100</xdr:colOff>
      <xdr:row>63</xdr:row>
      <xdr:rowOff>79375</xdr:rowOff>
    </xdr:to>
    <xdr:sp macro="" textlink="">
      <xdr:nvSpPr>
        <xdr:cNvPr id="619" name="楕円 618">
          <a:extLst>
            <a:ext uri="{FF2B5EF4-FFF2-40B4-BE49-F238E27FC236}">
              <a16:creationId xmlns:a16="http://schemas.microsoft.com/office/drawing/2014/main" id="{44A386D2-6178-4279-9D3F-886DC8DA7FDC}"/>
            </a:ext>
          </a:extLst>
        </xdr:cNvPr>
        <xdr:cNvSpPr/>
      </xdr:nvSpPr>
      <xdr:spPr>
        <a:xfrm>
          <a:off x="17547590" y="107791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28575</xdr:rowOff>
    </xdr:from>
    <xdr:to>
      <xdr:col>107</xdr:col>
      <xdr:colOff>50800</xdr:colOff>
      <xdr:row>63</xdr:row>
      <xdr:rowOff>57531</xdr:rowOff>
    </xdr:to>
    <xdr:cxnSp macro="">
      <xdr:nvCxnSpPr>
        <xdr:cNvPr id="620" name="直線コネクタ 619">
          <a:extLst>
            <a:ext uri="{FF2B5EF4-FFF2-40B4-BE49-F238E27FC236}">
              <a16:creationId xmlns:a16="http://schemas.microsoft.com/office/drawing/2014/main" id="{8A31CF7F-BA60-4CE4-9576-8B2203E88E11}"/>
            </a:ext>
          </a:extLst>
        </xdr:cNvPr>
        <xdr:cNvCxnSpPr/>
      </xdr:nvCxnSpPr>
      <xdr:spPr>
        <a:xfrm>
          <a:off x="17602200" y="10828020"/>
          <a:ext cx="79756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154940</xdr:rowOff>
    </xdr:from>
    <xdr:to>
      <xdr:col>98</xdr:col>
      <xdr:colOff>38100</xdr:colOff>
      <xdr:row>63</xdr:row>
      <xdr:rowOff>85090</xdr:rowOff>
    </xdr:to>
    <xdr:sp macro="" textlink="">
      <xdr:nvSpPr>
        <xdr:cNvPr id="621" name="楕円 620">
          <a:extLst>
            <a:ext uri="{FF2B5EF4-FFF2-40B4-BE49-F238E27FC236}">
              <a16:creationId xmlns:a16="http://schemas.microsoft.com/office/drawing/2014/main" id="{F3356843-646C-4AAA-9D32-24F5D0C2D294}"/>
            </a:ext>
          </a:extLst>
        </xdr:cNvPr>
        <xdr:cNvSpPr/>
      </xdr:nvSpPr>
      <xdr:spPr>
        <a:xfrm>
          <a:off x="16761460" y="10784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28575</xdr:rowOff>
    </xdr:from>
    <xdr:to>
      <xdr:col>102</xdr:col>
      <xdr:colOff>114300</xdr:colOff>
      <xdr:row>63</xdr:row>
      <xdr:rowOff>34290</xdr:rowOff>
    </xdr:to>
    <xdr:cxnSp macro="">
      <xdr:nvCxnSpPr>
        <xdr:cNvPr id="622" name="直線コネクタ 621">
          <a:extLst>
            <a:ext uri="{FF2B5EF4-FFF2-40B4-BE49-F238E27FC236}">
              <a16:creationId xmlns:a16="http://schemas.microsoft.com/office/drawing/2014/main" id="{1103FAD2-4DC8-4014-A2CB-ADAF4637A8EF}"/>
            </a:ext>
          </a:extLst>
        </xdr:cNvPr>
        <xdr:cNvCxnSpPr/>
      </xdr:nvCxnSpPr>
      <xdr:spPr>
        <a:xfrm flipV="1">
          <a:off x="16804640" y="10828020"/>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132859</xdr:rowOff>
    </xdr:from>
    <xdr:ext cx="469744" cy="259045"/>
    <xdr:sp macro="" textlink="">
      <xdr:nvSpPr>
        <xdr:cNvPr id="623" name="n_1aveValue【学校施設】&#10;一人当たり面積">
          <a:extLst>
            <a:ext uri="{FF2B5EF4-FFF2-40B4-BE49-F238E27FC236}">
              <a16:creationId xmlns:a16="http://schemas.microsoft.com/office/drawing/2014/main" id="{28FD5D3C-496D-42D0-BAD4-EFCE06AE9254}"/>
            </a:ext>
          </a:extLst>
        </xdr:cNvPr>
        <xdr:cNvSpPr txBox="1"/>
      </xdr:nvSpPr>
      <xdr:spPr>
        <a:xfrm>
          <a:off x="18982132" y="1042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131335</xdr:rowOff>
    </xdr:from>
    <xdr:ext cx="469744" cy="259045"/>
    <xdr:sp macro="" textlink="">
      <xdr:nvSpPr>
        <xdr:cNvPr id="624" name="n_2aveValue【学校施設】&#10;一人当たり面積">
          <a:extLst>
            <a:ext uri="{FF2B5EF4-FFF2-40B4-BE49-F238E27FC236}">
              <a16:creationId xmlns:a16="http://schemas.microsoft.com/office/drawing/2014/main" id="{169806B3-5263-4A25-844F-92CAD8E1E682}"/>
            </a:ext>
          </a:extLst>
        </xdr:cNvPr>
        <xdr:cNvSpPr txBox="1"/>
      </xdr:nvSpPr>
      <xdr:spPr>
        <a:xfrm>
          <a:off x="18182032" y="1042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127525</xdr:rowOff>
    </xdr:from>
    <xdr:ext cx="469744" cy="259045"/>
    <xdr:sp macro="" textlink="">
      <xdr:nvSpPr>
        <xdr:cNvPr id="625" name="n_3aveValue【学校施設】&#10;一人当たり面積">
          <a:extLst>
            <a:ext uri="{FF2B5EF4-FFF2-40B4-BE49-F238E27FC236}">
              <a16:creationId xmlns:a16="http://schemas.microsoft.com/office/drawing/2014/main" id="{C7A2A63A-63E1-4FF2-BCC9-903DF5BCCB3B}"/>
            </a:ext>
          </a:extLst>
        </xdr:cNvPr>
        <xdr:cNvSpPr txBox="1"/>
      </xdr:nvSpPr>
      <xdr:spPr>
        <a:xfrm>
          <a:off x="17384472" y="1041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626" name="n_4aveValue【学校施設】&#10;一人当たり面積">
          <a:extLst>
            <a:ext uri="{FF2B5EF4-FFF2-40B4-BE49-F238E27FC236}">
              <a16:creationId xmlns:a16="http://schemas.microsoft.com/office/drawing/2014/main" id="{4C1E87A3-5DA4-4A04-820C-C20AB01A60AC}"/>
            </a:ext>
          </a:extLst>
        </xdr:cNvPr>
        <xdr:cNvSpPr txBox="1"/>
      </xdr:nvSpPr>
      <xdr:spPr>
        <a:xfrm>
          <a:off x="16588817" y="1041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90695</xdr:rowOff>
    </xdr:from>
    <xdr:ext cx="469744" cy="259045"/>
    <xdr:sp macro="" textlink="">
      <xdr:nvSpPr>
        <xdr:cNvPr id="627" name="n_1mainValue【学校施設】&#10;一人当たり面積">
          <a:extLst>
            <a:ext uri="{FF2B5EF4-FFF2-40B4-BE49-F238E27FC236}">
              <a16:creationId xmlns:a16="http://schemas.microsoft.com/office/drawing/2014/main" id="{707A15D4-E1F3-4A6D-B77A-5627309578FC}"/>
            </a:ext>
          </a:extLst>
        </xdr:cNvPr>
        <xdr:cNvSpPr txBox="1"/>
      </xdr:nvSpPr>
      <xdr:spPr>
        <a:xfrm>
          <a:off x="18982132"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99458</xdr:rowOff>
    </xdr:from>
    <xdr:ext cx="469744" cy="259045"/>
    <xdr:sp macro="" textlink="">
      <xdr:nvSpPr>
        <xdr:cNvPr id="628" name="n_2mainValue【学校施設】&#10;一人当たり面積">
          <a:extLst>
            <a:ext uri="{FF2B5EF4-FFF2-40B4-BE49-F238E27FC236}">
              <a16:creationId xmlns:a16="http://schemas.microsoft.com/office/drawing/2014/main" id="{81DCE063-9F0A-4EEB-8021-B5D29D679392}"/>
            </a:ext>
          </a:extLst>
        </xdr:cNvPr>
        <xdr:cNvSpPr txBox="1"/>
      </xdr:nvSpPr>
      <xdr:spPr>
        <a:xfrm>
          <a:off x="18182032" y="1089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70502</xdr:rowOff>
    </xdr:from>
    <xdr:ext cx="469744" cy="259045"/>
    <xdr:sp macro="" textlink="">
      <xdr:nvSpPr>
        <xdr:cNvPr id="629" name="n_3mainValue【学校施設】&#10;一人当たり面積">
          <a:extLst>
            <a:ext uri="{FF2B5EF4-FFF2-40B4-BE49-F238E27FC236}">
              <a16:creationId xmlns:a16="http://schemas.microsoft.com/office/drawing/2014/main" id="{EA006C65-0282-429B-A0CC-C4FF288007A2}"/>
            </a:ext>
          </a:extLst>
        </xdr:cNvPr>
        <xdr:cNvSpPr txBox="1"/>
      </xdr:nvSpPr>
      <xdr:spPr>
        <a:xfrm>
          <a:off x="17384472" y="1086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76217</xdr:rowOff>
    </xdr:from>
    <xdr:ext cx="469744" cy="259045"/>
    <xdr:sp macro="" textlink="">
      <xdr:nvSpPr>
        <xdr:cNvPr id="630" name="n_4mainValue【学校施設】&#10;一人当たり面積">
          <a:extLst>
            <a:ext uri="{FF2B5EF4-FFF2-40B4-BE49-F238E27FC236}">
              <a16:creationId xmlns:a16="http://schemas.microsoft.com/office/drawing/2014/main" id="{1E5DF705-C027-43A4-9F06-438CBB206472}"/>
            </a:ext>
          </a:extLst>
        </xdr:cNvPr>
        <xdr:cNvSpPr txBox="1"/>
      </xdr:nvSpPr>
      <xdr:spPr>
        <a:xfrm>
          <a:off x="1658881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CAE90F1C-7A55-411D-809C-D191C7CEA69F}"/>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204615BC-A71E-4D87-8DB6-9F99E042361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88461347-A3D6-40D7-A387-44F5E852FF1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A40E16E3-07C9-4F67-A373-C6FB2103214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88CF1EF8-41C1-4C4D-B1EF-9E46042C1E3A}"/>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AAE32E77-6D7F-4C8D-AE33-457B6CE687E5}"/>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CC36DC35-DD5B-4F5B-94A5-9E2CFDAC05C3}"/>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5C5EE57D-18DC-4602-955D-846FD60135EC}"/>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B9F69BD9-D948-4F02-8D24-D6DB23581985}"/>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A08319A9-730C-41AB-9C10-C3ADAB6F57E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47D0F75C-E876-4513-A478-89469490B48F}"/>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2" name="直線コネクタ 641">
          <a:extLst>
            <a:ext uri="{FF2B5EF4-FFF2-40B4-BE49-F238E27FC236}">
              <a16:creationId xmlns:a16="http://schemas.microsoft.com/office/drawing/2014/main" id="{2125D437-6633-498D-A84B-2C51844105B4}"/>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3" name="テキスト ボックス 642">
          <a:extLst>
            <a:ext uri="{FF2B5EF4-FFF2-40B4-BE49-F238E27FC236}">
              <a16:creationId xmlns:a16="http://schemas.microsoft.com/office/drawing/2014/main" id="{C8CACE9B-C8DE-4E60-A518-5C2E5B2EF504}"/>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4" name="直線コネクタ 643">
          <a:extLst>
            <a:ext uri="{FF2B5EF4-FFF2-40B4-BE49-F238E27FC236}">
              <a16:creationId xmlns:a16="http://schemas.microsoft.com/office/drawing/2014/main" id="{1FC32398-EB80-40E2-936B-0AEC3D238E6F}"/>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5" name="テキスト ボックス 644">
          <a:extLst>
            <a:ext uri="{FF2B5EF4-FFF2-40B4-BE49-F238E27FC236}">
              <a16:creationId xmlns:a16="http://schemas.microsoft.com/office/drawing/2014/main" id="{75D00AB8-83E9-4CB0-BD5A-D8F84762213C}"/>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6" name="直線コネクタ 645">
          <a:extLst>
            <a:ext uri="{FF2B5EF4-FFF2-40B4-BE49-F238E27FC236}">
              <a16:creationId xmlns:a16="http://schemas.microsoft.com/office/drawing/2014/main" id="{A5297D25-5305-474B-8329-56692797A636}"/>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7" name="テキスト ボックス 646">
          <a:extLst>
            <a:ext uri="{FF2B5EF4-FFF2-40B4-BE49-F238E27FC236}">
              <a16:creationId xmlns:a16="http://schemas.microsoft.com/office/drawing/2014/main" id="{7BDCD780-51FD-4529-8B53-34F9B80546E0}"/>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8" name="直線コネクタ 647">
          <a:extLst>
            <a:ext uri="{FF2B5EF4-FFF2-40B4-BE49-F238E27FC236}">
              <a16:creationId xmlns:a16="http://schemas.microsoft.com/office/drawing/2014/main" id="{64C70714-ADD0-4BD0-ABAF-5682E5690D7F}"/>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9" name="テキスト ボックス 648">
          <a:extLst>
            <a:ext uri="{FF2B5EF4-FFF2-40B4-BE49-F238E27FC236}">
              <a16:creationId xmlns:a16="http://schemas.microsoft.com/office/drawing/2014/main" id="{C013C6EA-6AF1-4C31-B4C3-478A9D837621}"/>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0" name="直線コネクタ 649">
          <a:extLst>
            <a:ext uri="{FF2B5EF4-FFF2-40B4-BE49-F238E27FC236}">
              <a16:creationId xmlns:a16="http://schemas.microsoft.com/office/drawing/2014/main" id="{D86E5C9C-6F17-4107-902D-72AB2EB7B593}"/>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1" name="テキスト ボックス 650">
          <a:extLst>
            <a:ext uri="{FF2B5EF4-FFF2-40B4-BE49-F238E27FC236}">
              <a16:creationId xmlns:a16="http://schemas.microsoft.com/office/drawing/2014/main" id="{BBD3D20A-38A5-4F19-8247-4D43415552FE}"/>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2" name="直線コネクタ 651">
          <a:extLst>
            <a:ext uri="{FF2B5EF4-FFF2-40B4-BE49-F238E27FC236}">
              <a16:creationId xmlns:a16="http://schemas.microsoft.com/office/drawing/2014/main" id="{7F6B3586-9032-41B9-969B-A937F4EB0A45}"/>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3" name="テキスト ボックス 652">
          <a:extLst>
            <a:ext uri="{FF2B5EF4-FFF2-40B4-BE49-F238E27FC236}">
              <a16:creationId xmlns:a16="http://schemas.microsoft.com/office/drawing/2014/main" id="{D3952C7D-302B-458A-A042-FBEF26F91780}"/>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a:extLst>
            <a:ext uri="{FF2B5EF4-FFF2-40B4-BE49-F238E27FC236}">
              <a16:creationId xmlns:a16="http://schemas.microsoft.com/office/drawing/2014/main" id="{880676BB-0A89-4244-980D-0F6FDFBEB890}"/>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5" name="【児童館】&#10;有形固定資産減価償却率グラフ枠">
          <a:extLst>
            <a:ext uri="{FF2B5EF4-FFF2-40B4-BE49-F238E27FC236}">
              <a16:creationId xmlns:a16="http://schemas.microsoft.com/office/drawing/2014/main" id="{34B14531-5CB7-486D-BEBE-D023985BD6E1}"/>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90351</xdr:rowOff>
    </xdr:from>
    <xdr:to>
      <xdr:col>85</xdr:col>
      <xdr:colOff>126364</xdr:colOff>
      <xdr:row>86</xdr:row>
      <xdr:rowOff>168729</xdr:rowOff>
    </xdr:to>
    <xdr:cxnSp macro="">
      <xdr:nvCxnSpPr>
        <xdr:cNvPr id="656" name="直線コネクタ 655">
          <a:extLst>
            <a:ext uri="{FF2B5EF4-FFF2-40B4-BE49-F238E27FC236}">
              <a16:creationId xmlns:a16="http://schemas.microsoft.com/office/drawing/2014/main" id="{49B07CFE-D317-4FB9-B35D-FCAB30F73F8C}"/>
            </a:ext>
          </a:extLst>
        </xdr:cNvPr>
        <xdr:cNvCxnSpPr/>
      </xdr:nvCxnSpPr>
      <xdr:spPr>
        <a:xfrm flipV="1">
          <a:off x="14703424" y="13467261"/>
          <a:ext cx="0" cy="1449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7" name="【児童館】&#10;有形固定資産減価償却率最小値テキスト">
          <a:extLst>
            <a:ext uri="{FF2B5EF4-FFF2-40B4-BE49-F238E27FC236}">
              <a16:creationId xmlns:a16="http://schemas.microsoft.com/office/drawing/2014/main" id="{306D9BE2-553B-433E-9200-D387F6AB0124}"/>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8" name="直線コネクタ 657">
          <a:extLst>
            <a:ext uri="{FF2B5EF4-FFF2-40B4-BE49-F238E27FC236}">
              <a16:creationId xmlns:a16="http://schemas.microsoft.com/office/drawing/2014/main" id="{3361D415-1521-4DBA-84F6-1EA3AF49F98D}"/>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37028</xdr:rowOff>
    </xdr:from>
    <xdr:ext cx="405111" cy="259045"/>
    <xdr:sp macro="" textlink="">
      <xdr:nvSpPr>
        <xdr:cNvPr id="659" name="【児童館】&#10;有形固定資産減価償却率最大値テキスト">
          <a:extLst>
            <a:ext uri="{FF2B5EF4-FFF2-40B4-BE49-F238E27FC236}">
              <a16:creationId xmlns:a16="http://schemas.microsoft.com/office/drawing/2014/main" id="{1CF32C70-A348-4C78-9DE6-30AB050FA745}"/>
            </a:ext>
          </a:extLst>
        </xdr:cNvPr>
        <xdr:cNvSpPr txBox="1"/>
      </xdr:nvSpPr>
      <xdr:spPr>
        <a:xfrm>
          <a:off x="14742160" y="1323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90351</xdr:rowOff>
    </xdr:from>
    <xdr:to>
      <xdr:col>86</xdr:col>
      <xdr:colOff>25400</xdr:colOff>
      <xdr:row>78</xdr:row>
      <xdr:rowOff>90351</xdr:rowOff>
    </xdr:to>
    <xdr:cxnSp macro="">
      <xdr:nvCxnSpPr>
        <xdr:cNvPr id="660" name="直線コネクタ 659">
          <a:extLst>
            <a:ext uri="{FF2B5EF4-FFF2-40B4-BE49-F238E27FC236}">
              <a16:creationId xmlns:a16="http://schemas.microsoft.com/office/drawing/2014/main" id="{A92C7D31-78C8-45A1-BA68-13534C0E4A79}"/>
            </a:ext>
          </a:extLst>
        </xdr:cNvPr>
        <xdr:cNvCxnSpPr/>
      </xdr:nvCxnSpPr>
      <xdr:spPr>
        <a:xfrm>
          <a:off x="14611350" y="13467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126109</xdr:rowOff>
    </xdr:from>
    <xdr:ext cx="405111" cy="259045"/>
    <xdr:sp macro="" textlink="">
      <xdr:nvSpPr>
        <xdr:cNvPr id="661" name="【児童館】&#10;有形固定資産減価償却率平均値テキスト">
          <a:extLst>
            <a:ext uri="{FF2B5EF4-FFF2-40B4-BE49-F238E27FC236}">
              <a16:creationId xmlns:a16="http://schemas.microsoft.com/office/drawing/2014/main" id="{65BBDA92-4D9E-41F2-B81B-325719DB3C72}"/>
            </a:ext>
          </a:extLst>
        </xdr:cNvPr>
        <xdr:cNvSpPr txBox="1"/>
      </xdr:nvSpPr>
      <xdr:spPr>
        <a:xfrm>
          <a:off x="14742160" y="14017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103232</xdr:rowOff>
    </xdr:from>
    <xdr:to>
      <xdr:col>85</xdr:col>
      <xdr:colOff>177800</xdr:colOff>
      <xdr:row>83</xdr:row>
      <xdr:rowOff>33382</xdr:rowOff>
    </xdr:to>
    <xdr:sp macro="" textlink="">
      <xdr:nvSpPr>
        <xdr:cNvPr id="662" name="フローチャート: 判断 661">
          <a:extLst>
            <a:ext uri="{FF2B5EF4-FFF2-40B4-BE49-F238E27FC236}">
              <a16:creationId xmlns:a16="http://schemas.microsoft.com/office/drawing/2014/main" id="{3EBCD03A-317F-4DFC-BA85-9306908DC513}"/>
            </a:ext>
          </a:extLst>
        </xdr:cNvPr>
        <xdr:cNvSpPr/>
      </xdr:nvSpPr>
      <xdr:spPr>
        <a:xfrm>
          <a:off x="14649450" y="1416022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145687</xdr:rowOff>
    </xdr:from>
    <xdr:to>
      <xdr:col>81</xdr:col>
      <xdr:colOff>101600</xdr:colOff>
      <xdr:row>83</xdr:row>
      <xdr:rowOff>75837</xdr:rowOff>
    </xdr:to>
    <xdr:sp macro="" textlink="">
      <xdr:nvSpPr>
        <xdr:cNvPr id="663" name="フローチャート: 判断 662">
          <a:extLst>
            <a:ext uri="{FF2B5EF4-FFF2-40B4-BE49-F238E27FC236}">
              <a16:creationId xmlns:a16="http://schemas.microsoft.com/office/drawing/2014/main" id="{3425FD83-5CA4-4DEC-814C-AB553D8E2364}"/>
            </a:ext>
          </a:extLst>
        </xdr:cNvPr>
        <xdr:cNvSpPr/>
      </xdr:nvSpPr>
      <xdr:spPr>
        <a:xfrm>
          <a:off x="13887450" y="142026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108131</xdr:rowOff>
    </xdr:from>
    <xdr:to>
      <xdr:col>76</xdr:col>
      <xdr:colOff>165100</xdr:colOff>
      <xdr:row>83</xdr:row>
      <xdr:rowOff>38281</xdr:rowOff>
    </xdr:to>
    <xdr:sp macro="" textlink="">
      <xdr:nvSpPr>
        <xdr:cNvPr id="664" name="フローチャート: 判断 663">
          <a:extLst>
            <a:ext uri="{FF2B5EF4-FFF2-40B4-BE49-F238E27FC236}">
              <a16:creationId xmlns:a16="http://schemas.microsoft.com/office/drawing/2014/main" id="{69811C90-E4E6-427C-950D-16D16F3F95D9}"/>
            </a:ext>
          </a:extLst>
        </xdr:cNvPr>
        <xdr:cNvSpPr/>
      </xdr:nvSpPr>
      <xdr:spPr>
        <a:xfrm>
          <a:off x="13089890" y="1416512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90170</xdr:rowOff>
    </xdr:from>
    <xdr:to>
      <xdr:col>72</xdr:col>
      <xdr:colOff>38100</xdr:colOff>
      <xdr:row>83</xdr:row>
      <xdr:rowOff>20320</xdr:rowOff>
    </xdr:to>
    <xdr:sp macro="" textlink="">
      <xdr:nvSpPr>
        <xdr:cNvPr id="665" name="フローチャート: 判断 664">
          <a:extLst>
            <a:ext uri="{FF2B5EF4-FFF2-40B4-BE49-F238E27FC236}">
              <a16:creationId xmlns:a16="http://schemas.microsoft.com/office/drawing/2014/main" id="{6CFE41BB-A380-44FA-82AE-1FA05DF9FBF6}"/>
            </a:ext>
          </a:extLst>
        </xdr:cNvPr>
        <xdr:cNvSpPr/>
      </xdr:nvSpPr>
      <xdr:spPr>
        <a:xfrm>
          <a:off x="12303760" y="1415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666" name="フローチャート: 判断 665">
          <a:extLst>
            <a:ext uri="{FF2B5EF4-FFF2-40B4-BE49-F238E27FC236}">
              <a16:creationId xmlns:a16="http://schemas.microsoft.com/office/drawing/2014/main" id="{51387FDC-A262-485E-B317-57C6C75D5DA5}"/>
            </a:ext>
          </a:extLst>
        </xdr:cNvPr>
        <xdr:cNvSpPr/>
      </xdr:nvSpPr>
      <xdr:spPr>
        <a:xfrm>
          <a:off x="11487150" y="140138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28E6B360-36A9-4361-9AEC-CD2D68A269E7}"/>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5AF0C010-09DF-495F-A397-3E46297D194A}"/>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D4CD4D1E-BE1A-4C11-BE61-67D6821B3265}"/>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B368FE9-BB33-4513-96E5-E138F8F3E35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A1E66ACB-6786-4ECE-8223-CEE200578458}"/>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68943</xdr:rowOff>
    </xdr:from>
    <xdr:to>
      <xdr:col>85</xdr:col>
      <xdr:colOff>177800</xdr:colOff>
      <xdr:row>84</xdr:row>
      <xdr:rowOff>170543</xdr:rowOff>
    </xdr:to>
    <xdr:sp macro="" textlink="">
      <xdr:nvSpPr>
        <xdr:cNvPr id="672" name="楕円 671">
          <a:extLst>
            <a:ext uri="{FF2B5EF4-FFF2-40B4-BE49-F238E27FC236}">
              <a16:creationId xmlns:a16="http://schemas.microsoft.com/office/drawing/2014/main" id="{4DCB4C0A-C5DE-4EE5-9950-C9A5074172BC}"/>
            </a:ext>
          </a:extLst>
        </xdr:cNvPr>
        <xdr:cNvSpPr/>
      </xdr:nvSpPr>
      <xdr:spPr>
        <a:xfrm>
          <a:off x="14649450" y="1446883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47370</xdr:rowOff>
    </xdr:from>
    <xdr:ext cx="405111" cy="259045"/>
    <xdr:sp macro="" textlink="">
      <xdr:nvSpPr>
        <xdr:cNvPr id="673" name="【児童館】&#10;有形固定資産減価償却率該当値テキスト">
          <a:extLst>
            <a:ext uri="{FF2B5EF4-FFF2-40B4-BE49-F238E27FC236}">
              <a16:creationId xmlns:a16="http://schemas.microsoft.com/office/drawing/2014/main" id="{35598E68-10AB-4AEE-8B32-B4FD1CDB151F}"/>
            </a:ext>
          </a:extLst>
        </xdr:cNvPr>
        <xdr:cNvSpPr txBox="1"/>
      </xdr:nvSpPr>
      <xdr:spPr>
        <a:xfrm>
          <a:off x="14742160" y="1445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6894</xdr:rowOff>
    </xdr:from>
    <xdr:to>
      <xdr:col>81</xdr:col>
      <xdr:colOff>101600</xdr:colOff>
      <xdr:row>84</xdr:row>
      <xdr:rowOff>108494</xdr:rowOff>
    </xdr:to>
    <xdr:sp macro="" textlink="">
      <xdr:nvSpPr>
        <xdr:cNvPr id="674" name="楕円 673">
          <a:extLst>
            <a:ext uri="{FF2B5EF4-FFF2-40B4-BE49-F238E27FC236}">
              <a16:creationId xmlns:a16="http://schemas.microsoft.com/office/drawing/2014/main" id="{37EA7408-974E-4518-94B8-CC3B4203CE2E}"/>
            </a:ext>
          </a:extLst>
        </xdr:cNvPr>
        <xdr:cNvSpPr/>
      </xdr:nvSpPr>
      <xdr:spPr>
        <a:xfrm>
          <a:off x="13887450" y="1441059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57694</xdr:rowOff>
    </xdr:from>
    <xdr:to>
      <xdr:col>85</xdr:col>
      <xdr:colOff>127000</xdr:colOff>
      <xdr:row>84</xdr:row>
      <xdr:rowOff>119743</xdr:rowOff>
    </xdr:to>
    <xdr:cxnSp macro="">
      <xdr:nvCxnSpPr>
        <xdr:cNvPr id="675" name="直線コネクタ 674">
          <a:extLst>
            <a:ext uri="{FF2B5EF4-FFF2-40B4-BE49-F238E27FC236}">
              <a16:creationId xmlns:a16="http://schemas.microsoft.com/office/drawing/2014/main" id="{A41E069D-C578-4A68-B4BB-ED5AFAFC8F31}"/>
            </a:ext>
          </a:extLst>
        </xdr:cNvPr>
        <xdr:cNvCxnSpPr/>
      </xdr:nvCxnSpPr>
      <xdr:spPr>
        <a:xfrm>
          <a:off x="13942060" y="14455684"/>
          <a:ext cx="762000" cy="6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116295</xdr:rowOff>
    </xdr:from>
    <xdr:to>
      <xdr:col>76</xdr:col>
      <xdr:colOff>165100</xdr:colOff>
      <xdr:row>84</xdr:row>
      <xdr:rowOff>46445</xdr:rowOff>
    </xdr:to>
    <xdr:sp macro="" textlink="">
      <xdr:nvSpPr>
        <xdr:cNvPr id="676" name="楕円 675">
          <a:extLst>
            <a:ext uri="{FF2B5EF4-FFF2-40B4-BE49-F238E27FC236}">
              <a16:creationId xmlns:a16="http://schemas.microsoft.com/office/drawing/2014/main" id="{111A550A-150D-459C-898B-78CC74024601}"/>
            </a:ext>
          </a:extLst>
        </xdr:cNvPr>
        <xdr:cNvSpPr/>
      </xdr:nvSpPr>
      <xdr:spPr>
        <a:xfrm>
          <a:off x="13089890" y="1434664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167095</xdr:rowOff>
    </xdr:from>
    <xdr:to>
      <xdr:col>81</xdr:col>
      <xdr:colOff>50800</xdr:colOff>
      <xdr:row>84</xdr:row>
      <xdr:rowOff>57694</xdr:rowOff>
    </xdr:to>
    <xdr:cxnSp macro="">
      <xdr:nvCxnSpPr>
        <xdr:cNvPr id="677" name="直線コネクタ 676">
          <a:extLst>
            <a:ext uri="{FF2B5EF4-FFF2-40B4-BE49-F238E27FC236}">
              <a16:creationId xmlns:a16="http://schemas.microsoft.com/office/drawing/2014/main" id="{1CFB2790-EBF9-406C-8B77-8E0E5D9100F5}"/>
            </a:ext>
          </a:extLst>
        </xdr:cNvPr>
        <xdr:cNvCxnSpPr/>
      </xdr:nvCxnSpPr>
      <xdr:spPr>
        <a:xfrm>
          <a:off x="13144500" y="14401255"/>
          <a:ext cx="79756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54248</xdr:rowOff>
    </xdr:from>
    <xdr:to>
      <xdr:col>72</xdr:col>
      <xdr:colOff>38100</xdr:colOff>
      <xdr:row>83</xdr:row>
      <xdr:rowOff>155848</xdr:rowOff>
    </xdr:to>
    <xdr:sp macro="" textlink="">
      <xdr:nvSpPr>
        <xdr:cNvPr id="678" name="楕円 677">
          <a:extLst>
            <a:ext uri="{FF2B5EF4-FFF2-40B4-BE49-F238E27FC236}">
              <a16:creationId xmlns:a16="http://schemas.microsoft.com/office/drawing/2014/main" id="{6334EBEC-77C5-48AA-8AFF-78807F23882E}"/>
            </a:ext>
          </a:extLst>
        </xdr:cNvPr>
        <xdr:cNvSpPr/>
      </xdr:nvSpPr>
      <xdr:spPr>
        <a:xfrm>
          <a:off x="12303760" y="142884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105048</xdr:rowOff>
    </xdr:from>
    <xdr:to>
      <xdr:col>76</xdr:col>
      <xdr:colOff>114300</xdr:colOff>
      <xdr:row>83</xdr:row>
      <xdr:rowOff>167095</xdr:rowOff>
    </xdr:to>
    <xdr:cxnSp macro="">
      <xdr:nvCxnSpPr>
        <xdr:cNvPr id="679" name="直線コネクタ 678">
          <a:extLst>
            <a:ext uri="{FF2B5EF4-FFF2-40B4-BE49-F238E27FC236}">
              <a16:creationId xmlns:a16="http://schemas.microsoft.com/office/drawing/2014/main" id="{C7C07B21-6CDD-41FD-B3DA-34E528239497}"/>
            </a:ext>
          </a:extLst>
        </xdr:cNvPr>
        <xdr:cNvCxnSpPr/>
      </xdr:nvCxnSpPr>
      <xdr:spPr>
        <a:xfrm>
          <a:off x="12346940" y="14333493"/>
          <a:ext cx="797560" cy="6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163649</xdr:rowOff>
    </xdr:from>
    <xdr:to>
      <xdr:col>67</xdr:col>
      <xdr:colOff>101600</xdr:colOff>
      <xdr:row>83</xdr:row>
      <xdr:rowOff>93799</xdr:rowOff>
    </xdr:to>
    <xdr:sp macro="" textlink="">
      <xdr:nvSpPr>
        <xdr:cNvPr id="680" name="楕円 679">
          <a:extLst>
            <a:ext uri="{FF2B5EF4-FFF2-40B4-BE49-F238E27FC236}">
              <a16:creationId xmlns:a16="http://schemas.microsoft.com/office/drawing/2014/main" id="{88BA448C-5371-4A8C-BE6C-B376B30B1050}"/>
            </a:ext>
          </a:extLst>
        </xdr:cNvPr>
        <xdr:cNvSpPr/>
      </xdr:nvSpPr>
      <xdr:spPr>
        <a:xfrm>
          <a:off x="11487150" y="142244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42999</xdr:rowOff>
    </xdr:from>
    <xdr:to>
      <xdr:col>71</xdr:col>
      <xdr:colOff>177800</xdr:colOff>
      <xdr:row>83</xdr:row>
      <xdr:rowOff>105048</xdr:rowOff>
    </xdr:to>
    <xdr:cxnSp macro="">
      <xdr:nvCxnSpPr>
        <xdr:cNvPr id="681" name="直線コネクタ 680">
          <a:extLst>
            <a:ext uri="{FF2B5EF4-FFF2-40B4-BE49-F238E27FC236}">
              <a16:creationId xmlns:a16="http://schemas.microsoft.com/office/drawing/2014/main" id="{F476DC67-B0ED-49B4-88AA-05E176B23A33}"/>
            </a:ext>
          </a:extLst>
        </xdr:cNvPr>
        <xdr:cNvCxnSpPr/>
      </xdr:nvCxnSpPr>
      <xdr:spPr>
        <a:xfrm>
          <a:off x="11541760" y="14275254"/>
          <a:ext cx="80518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92364</xdr:rowOff>
    </xdr:from>
    <xdr:ext cx="405111" cy="259045"/>
    <xdr:sp macro="" textlink="">
      <xdr:nvSpPr>
        <xdr:cNvPr id="682" name="n_1aveValue【児童館】&#10;有形固定資産減価償却率">
          <a:extLst>
            <a:ext uri="{FF2B5EF4-FFF2-40B4-BE49-F238E27FC236}">
              <a16:creationId xmlns:a16="http://schemas.microsoft.com/office/drawing/2014/main" id="{E122C6AD-EEC3-4CB3-84AC-F174D9C7A631}"/>
            </a:ext>
          </a:extLst>
        </xdr:cNvPr>
        <xdr:cNvSpPr txBox="1"/>
      </xdr:nvSpPr>
      <xdr:spPr>
        <a:xfrm>
          <a:off x="13738234" y="13983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54808</xdr:rowOff>
    </xdr:from>
    <xdr:ext cx="405111" cy="259045"/>
    <xdr:sp macro="" textlink="">
      <xdr:nvSpPr>
        <xdr:cNvPr id="683" name="n_2aveValue【児童館】&#10;有形固定資産減価償却率">
          <a:extLst>
            <a:ext uri="{FF2B5EF4-FFF2-40B4-BE49-F238E27FC236}">
              <a16:creationId xmlns:a16="http://schemas.microsoft.com/office/drawing/2014/main" id="{7100114C-957C-4CE6-9E66-9B2F4DDBE3E5}"/>
            </a:ext>
          </a:extLst>
        </xdr:cNvPr>
        <xdr:cNvSpPr txBox="1"/>
      </xdr:nvSpPr>
      <xdr:spPr>
        <a:xfrm>
          <a:off x="12957184" y="13946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36847</xdr:rowOff>
    </xdr:from>
    <xdr:ext cx="405111" cy="259045"/>
    <xdr:sp macro="" textlink="">
      <xdr:nvSpPr>
        <xdr:cNvPr id="684" name="n_3aveValue【児童館】&#10;有形固定資産減価償却率">
          <a:extLst>
            <a:ext uri="{FF2B5EF4-FFF2-40B4-BE49-F238E27FC236}">
              <a16:creationId xmlns:a16="http://schemas.microsoft.com/office/drawing/2014/main" id="{8A1A2AA7-87AC-4C55-8464-59492762DF99}"/>
            </a:ext>
          </a:extLst>
        </xdr:cNvPr>
        <xdr:cNvSpPr txBox="1"/>
      </xdr:nvSpPr>
      <xdr:spPr>
        <a:xfrm>
          <a:off x="1217105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685" name="n_4aveValue【児童館】&#10;有形固定資産減価償却率">
          <a:extLst>
            <a:ext uri="{FF2B5EF4-FFF2-40B4-BE49-F238E27FC236}">
              <a16:creationId xmlns:a16="http://schemas.microsoft.com/office/drawing/2014/main" id="{7B376880-0309-4E86-B016-ACF2B3E953C9}"/>
            </a:ext>
          </a:extLst>
        </xdr:cNvPr>
        <xdr:cNvSpPr txBox="1"/>
      </xdr:nvSpPr>
      <xdr:spPr>
        <a:xfrm>
          <a:off x="1135444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99621</xdr:rowOff>
    </xdr:from>
    <xdr:ext cx="405111" cy="259045"/>
    <xdr:sp macro="" textlink="">
      <xdr:nvSpPr>
        <xdr:cNvPr id="686" name="n_1mainValue【児童館】&#10;有形固定資産減価償却率">
          <a:extLst>
            <a:ext uri="{FF2B5EF4-FFF2-40B4-BE49-F238E27FC236}">
              <a16:creationId xmlns:a16="http://schemas.microsoft.com/office/drawing/2014/main" id="{BE98C9F0-47FD-4CBC-949D-8D6CD9B519D3}"/>
            </a:ext>
          </a:extLst>
        </xdr:cNvPr>
        <xdr:cNvSpPr txBox="1"/>
      </xdr:nvSpPr>
      <xdr:spPr>
        <a:xfrm>
          <a:off x="13738234" y="1449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37572</xdr:rowOff>
    </xdr:from>
    <xdr:ext cx="405111" cy="259045"/>
    <xdr:sp macro="" textlink="">
      <xdr:nvSpPr>
        <xdr:cNvPr id="687" name="n_2mainValue【児童館】&#10;有形固定資産減価償却率">
          <a:extLst>
            <a:ext uri="{FF2B5EF4-FFF2-40B4-BE49-F238E27FC236}">
              <a16:creationId xmlns:a16="http://schemas.microsoft.com/office/drawing/2014/main" id="{1633D5E6-8257-48AC-ACC6-C127CBF90E67}"/>
            </a:ext>
          </a:extLst>
        </xdr:cNvPr>
        <xdr:cNvSpPr txBox="1"/>
      </xdr:nvSpPr>
      <xdr:spPr>
        <a:xfrm>
          <a:off x="12957184" y="1443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146975</xdr:rowOff>
    </xdr:from>
    <xdr:ext cx="405111" cy="259045"/>
    <xdr:sp macro="" textlink="">
      <xdr:nvSpPr>
        <xdr:cNvPr id="688" name="n_3mainValue【児童館】&#10;有形固定資産減価償却率">
          <a:extLst>
            <a:ext uri="{FF2B5EF4-FFF2-40B4-BE49-F238E27FC236}">
              <a16:creationId xmlns:a16="http://schemas.microsoft.com/office/drawing/2014/main" id="{8EC1B9F0-7A42-472B-A5C4-64A0CDF7023D}"/>
            </a:ext>
          </a:extLst>
        </xdr:cNvPr>
        <xdr:cNvSpPr txBox="1"/>
      </xdr:nvSpPr>
      <xdr:spPr>
        <a:xfrm>
          <a:off x="12171054" y="1437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84926</xdr:rowOff>
    </xdr:from>
    <xdr:ext cx="405111" cy="259045"/>
    <xdr:sp macro="" textlink="">
      <xdr:nvSpPr>
        <xdr:cNvPr id="689" name="n_4mainValue【児童館】&#10;有形固定資産減価償却率">
          <a:extLst>
            <a:ext uri="{FF2B5EF4-FFF2-40B4-BE49-F238E27FC236}">
              <a16:creationId xmlns:a16="http://schemas.microsoft.com/office/drawing/2014/main" id="{DB39CC2B-5F72-47C1-88B7-39C16BBB90ED}"/>
            </a:ext>
          </a:extLst>
        </xdr:cNvPr>
        <xdr:cNvSpPr txBox="1"/>
      </xdr:nvSpPr>
      <xdr:spPr>
        <a:xfrm>
          <a:off x="11354444" y="1431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0" name="正方形/長方形 689">
          <a:extLst>
            <a:ext uri="{FF2B5EF4-FFF2-40B4-BE49-F238E27FC236}">
              <a16:creationId xmlns:a16="http://schemas.microsoft.com/office/drawing/2014/main" id="{96081265-CCD6-4DE7-B660-D1F4BA7F1703}"/>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1" name="正方形/長方形 690">
          <a:extLst>
            <a:ext uri="{FF2B5EF4-FFF2-40B4-BE49-F238E27FC236}">
              <a16:creationId xmlns:a16="http://schemas.microsoft.com/office/drawing/2014/main" id="{3ADCF3AE-D0A8-4147-BE50-28C6243C2EE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2" name="正方形/長方形 691">
          <a:extLst>
            <a:ext uri="{FF2B5EF4-FFF2-40B4-BE49-F238E27FC236}">
              <a16:creationId xmlns:a16="http://schemas.microsoft.com/office/drawing/2014/main" id="{C64B0218-3BEA-4A9A-B5C5-A2C4B1D90F1C}"/>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3" name="正方形/長方形 692">
          <a:extLst>
            <a:ext uri="{FF2B5EF4-FFF2-40B4-BE49-F238E27FC236}">
              <a16:creationId xmlns:a16="http://schemas.microsoft.com/office/drawing/2014/main" id="{73340A0C-B279-4225-A800-6A37131FC182}"/>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4" name="正方形/長方形 693">
          <a:extLst>
            <a:ext uri="{FF2B5EF4-FFF2-40B4-BE49-F238E27FC236}">
              <a16:creationId xmlns:a16="http://schemas.microsoft.com/office/drawing/2014/main" id="{8440C771-C89F-498C-B1DD-1488F32D740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5" name="正方形/長方形 694">
          <a:extLst>
            <a:ext uri="{FF2B5EF4-FFF2-40B4-BE49-F238E27FC236}">
              <a16:creationId xmlns:a16="http://schemas.microsoft.com/office/drawing/2014/main" id="{A82E09E9-2DD6-43BD-A27B-C7D143F80FF8}"/>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6" name="正方形/長方形 695">
          <a:extLst>
            <a:ext uri="{FF2B5EF4-FFF2-40B4-BE49-F238E27FC236}">
              <a16:creationId xmlns:a16="http://schemas.microsoft.com/office/drawing/2014/main" id="{EF1BA71A-EF62-49B2-8C85-246C3366AC4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7" name="正方形/長方形 696">
          <a:extLst>
            <a:ext uri="{FF2B5EF4-FFF2-40B4-BE49-F238E27FC236}">
              <a16:creationId xmlns:a16="http://schemas.microsoft.com/office/drawing/2014/main" id="{3C23F384-818D-43DB-843D-B2898269D2AF}"/>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8" name="テキスト ボックス 697">
          <a:extLst>
            <a:ext uri="{FF2B5EF4-FFF2-40B4-BE49-F238E27FC236}">
              <a16:creationId xmlns:a16="http://schemas.microsoft.com/office/drawing/2014/main" id="{A71B73EB-14F7-478C-A9BD-AE6100EE00B4}"/>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9" name="直線コネクタ 698">
          <a:extLst>
            <a:ext uri="{FF2B5EF4-FFF2-40B4-BE49-F238E27FC236}">
              <a16:creationId xmlns:a16="http://schemas.microsoft.com/office/drawing/2014/main" id="{BC48ECEE-E8A1-48C4-8F3A-E183EE73104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00" name="直線コネクタ 699">
          <a:extLst>
            <a:ext uri="{FF2B5EF4-FFF2-40B4-BE49-F238E27FC236}">
              <a16:creationId xmlns:a16="http://schemas.microsoft.com/office/drawing/2014/main" id="{6357D25D-B504-4403-A30B-E46A81B7B966}"/>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01" name="テキスト ボックス 700">
          <a:extLst>
            <a:ext uri="{FF2B5EF4-FFF2-40B4-BE49-F238E27FC236}">
              <a16:creationId xmlns:a16="http://schemas.microsoft.com/office/drawing/2014/main" id="{236AC68A-71B0-489D-941F-8FCFD7E1656E}"/>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2" name="直線コネクタ 701">
          <a:extLst>
            <a:ext uri="{FF2B5EF4-FFF2-40B4-BE49-F238E27FC236}">
              <a16:creationId xmlns:a16="http://schemas.microsoft.com/office/drawing/2014/main" id="{3D6C69D1-6939-4930-8F1E-8966D8FF35BB}"/>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3" name="テキスト ボックス 702">
          <a:extLst>
            <a:ext uri="{FF2B5EF4-FFF2-40B4-BE49-F238E27FC236}">
              <a16:creationId xmlns:a16="http://schemas.microsoft.com/office/drawing/2014/main" id="{0B6BA9FE-0E4F-4265-A3C8-79CC254E1CE1}"/>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4" name="直線コネクタ 703">
          <a:extLst>
            <a:ext uri="{FF2B5EF4-FFF2-40B4-BE49-F238E27FC236}">
              <a16:creationId xmlns:a16="http://schemas.microsoft.com/office/drawing/2014/main" id="{B936E71C-45C1-4DE1-AFDB-5145D25407A9}"/>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5" name="テキスト ボックス 704">
          <a:extLst>
            <a:ext uri="{FF2B5EF4-FFF2-40B4-BE49-F238E27FC236}">
              <a16:creationId xmlns:a16="http://schemas.microsoft.com/office/drawing/2014/main" id="{A00E1002-4D0F-4C1B-8DA8-4F3C03F9AD4A}"/>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6" name="直線コネクタ 705">
          <a:extLst>
            <a:ext uri="{FF2B5EF4-FFF2-40B4-BE49-F238E27FC236}">
              <a16:creationId xmlns:a16="http://schemas.microsoft.com/office/drawing/2014/main" id="{97DCCFD1-5D09-4A64-9868-6BF808BE89E0}"/>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7" name="テキスト ボックス 706">
          <a:extLst>
            <a:ext uri="{FF2B5EF4-FFF2-40B4-BE49-F238E27FC236}">
              <a16:creationId xmlns:a16="http://schemas.microsoft.com/office/drawing/2014/main" id="{F14B687C-4591-47D1-B2B2-F8134FECD688}"/>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8" name="直線コネクタ 707">
          <a:extLst>
            <a:ext uri="{FF2B5EF4-FFF2-40B4-BE49-F238E27FC236}">
              <a16:creationId xmlns:a16="http://schemas.microsoft.com/office/drawing/2014/main" id="{7DD02EE0-FCE5-48A4-81E5-5ED7439A6A6B}"/>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9" name="テキスト ボックス 708">
          <a:extLst>
            <a:ext uri="{FF2B5EF4-FFF2-40B4-BE49-F238E27FC236}">
              <a16:creationId xmlns:a16="http://schemas.microsoft.com/office/drawing/2014/main" id="{BE9A64F7-9E55-4566-A274-5DE6BBFE2C6A}"/>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0" name="【児童館】&#10;一人当たり面積グラフ枠">
          <a:extLst>
            <a:ext uri="{FF2B5EF4-FFF2-40B4-BE49-F238E27FC236}">
              <a16:creationId xmlns:a16="http://schemas.microsoft.com/office/drawing/2014/main" id="{8E82BA9C-9E65-4D5F-93F3-7CC27505F0E8}"/>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6096</xdr:rowOff>
    </xdr:to>
    <xdr:cxnSp macro="">
      <xdr:nvCxnSpPr>
        <xdr:cNvPr id="711" name="直線コネクタ 710">
          <a:extLst>
            <a:ext uri="{FF2B5EF4-FFF2-40B4-BE49-F238E27FC236}">
              <a16:creationId xmlns:a16="http://schemas.microsoft.com/office/drawing/2014/main" id="{E7FA0EB1-5715-487E-8D4B-C68E5EC47AEB}"/>
            </a:ext>
          </a:extLst>
        </xdr:cNvPr>
        <xdr:cNvCxnSpPr/>
      </xdr:nvCxnSpPr>
      <xdr:spPr>
        <a:xfrm flipV="1">
          <a:off x="19947254" y="13514451"/>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12" name="【児童館】&#10;一人当たり面積最小値テキスト">
          <a:extLst>
            <a:ext uri="{FF2B5EF4-FFF2-40B4-BE49-F238E27FC236}">
              <a16:creationId xmlns:a16="http://schemas.microsoft.com/office/drawing/2014/main" id="{1E704198-2CE0-460F-87E0-D4CEBFF4052D}"/>
            </a:ext>
          </a:extLst>
        </xdr:cNvPr>
        <xdr:cNvSpPr txBox="1"/>
      </xdr:nvSpPr>
      <xdr:spPr>
        <a:xfrm>
          <a:off x="19985990" y="1475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13" name="直線コネクタ 712">
          <a:extLst>
            <a:ext uri="{FF2B5EF4-FFF2-40B4-BE49-F238E27FC236}">
              <a16:creationId xmlns:a16="http://schemas.microsoft.com/office/drawing/2014/main" id="{F2FEAD8B-FC3F-44B8-B459-46BEE8DE2993}"/>
            </a:ext>
          </a:extLst>
        </xdr:cNvPr>
        <xdr:cNvCxnSpPr/>
      </xdr:nvCxnSpPr>
      <xdr:spPr>
        <a:xfrm>
          <a:off x="19885660" y="147527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14" name="【児童館】&#10;一人当たり面積最大値テキスト">
          <a:extLst>
            <a:ext uri="{FF2B5EF4-FFF2-40B4-BE49-F238E27FC236}">
              <a16:creationId xmlns:a16="http://schemas.microsoft.com/office/drawing/2014/main" id="{EBD42544-81B4-4A88-A837-1287FF30B5E2}"/>
            </a:ext>
          </a:extLst>
        </xdr:cNvPr>
        <xdr:cNvSpPr txBox="1"/>
      </xdr:nvSpPr>
      <xdr:spPr>
        <a:xfrm>
          <a:off x="19985990" y="13295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15" name="直線コネクタ 714">
          <a:extLst>
            <a:ext uri="{FF2B5EF4-FFF2-40B4-BE49-F238E27FC236}">
              <a16:creationId xmlns:a16="http://schemas.microsoft.com/office/drawing/2014/main" id="{64C548D5-0394-4C92-84CB-ABEC06F70179}"/>
            </a:ext>
          </a:extLst>
        </xdr:cNvPr>
        <xdr:cNvCxnSpPr/>
      </xdr:nvCxnSpPr>
      <xdr:spPr>
        <a:xfrm>
          <a:off x="19885660" y="13514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87901</xdr:rowOff>
    </xdr:from>
    <xdr:ext cx="469744" cy="259045"/>
    <xdr:sp macro="" textlink="">
      <xdr:nvSpPr>
        <xdr:cNvPr id="716" name="【児童館】&#10;一人当たり面積平均値テキスト">
          <a:extLst>
            <a:ext uri="{FF2B5EF4-FFF2-40B4-BE49-F238E27FC236}">
              <a16:creationId xmlns:a16="http://schemas.microsoft.com/office/drawing/2014/main" id="{2B7E6E17-3506-4C35-9032-B5F0B7FD81D1}"/>
            </a:ext>
          </a:extLst>
        </xdr:cNvPr>
        <xdr:cNvSpPr txBox="1"/>
      </xdr:nvSpPr>
      <xdr:spPr>
        <a:xfrm>
          <a:off x="19985990" y="143220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65024</xdr:rowOff>
    </xdr:from>
    <xdr:to>
      <xdr:col>116</xdr:col>
      <xdr:colOff>114300</xdr:colOff>
      <xdr:row>84</xdr:row>
      <xdr:rowOff>166624</xdr:rowOff>
    </xdr:to>
    <xdr:sp macro="" textlink="">
      <xdr:nvSpPr>
        <xdr:cNvPr id="717" name="フローチャート: 判断 716">
          <a:extLst>
            <a:ext uri="{FF2B5EF4-FFF2-40B4-BE49-F238E27FC236}">
              <a16:creationId xmlns:a16="http://schemas.microsoft.com/office/drawing/2014/main" id="{83BDDA19-7D5E-4136-A6ED-36A639048A34}"/>
            </a:ext>
          </a:extLst>
        </xdr:cNvPr>
        <xdr:cNvSpPr/>
      </xdr:nvSpPr>
      <xdr:spPr>
        <a:xfrm>
          <a:off x="19904710" y="1446491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718" name="フローチャート: 判断 717">
          <a:extLst>
            <a:ext uri="{FF2B5EF4-FFF2-40B4-BE49-F238E27FC236}">
              <a16:creationId xmlns:a16="http://schemas.microsoft.com/office/drawing/2014/main" id="{F426A569-ED67-49C6-A628-50CE0AAE1A77}"/>
            </a:ext>
          </a:extLst>
        </xdr:cNvPr>
        <xdr:cNvSpPr/>
      </xdr:nvSpPr>
      <xdr:spPr>
        <a:xfrm>
          <a:off x="19161760" y="1446491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60452</xdr:rowOff>
    </xdr:from>
    <xdr:to>
      <xdr:col>107</xdr:col>
      <xdr:colOff>101600</xdr:colOff>
      <xdr:row>84</xdr:row>
      <xdr:rowOff>162052</xdr:rowOff>
    </xdr:to>
    <xdr:sp macro="" textlink="">
      <xdr:nvSpPr>
        <xdr:cNvPr id="719" name="フローチャート: 判断 718">
          <a:extLst>
            <a:ext uri="{FF2B5EF4-FFF2-40B4-BE49-F238E27FC236}">
              <a16:creationId xmlns:a16="http://schemas.microsoft.com/office/drawing/2014/main" id="{FDEEFA58-5A1B-4828-A1CE-0E55F671F369}"/>
            </a:ext>
          </a:extLst>
        </xdr:cNvPr>
        <xdr:cNvSpPr/>
      </xdr:nvSpPr>
      <xdr:spPr>
        <a:xfrm>
          <a:off x="18345150" y="1445844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78739</xdr:rowOff>
    </xdr:from>
    <xdr:to>
      <xdr:col>102</xdr:col>
      <xdr:colOff>165100</xdr:colOff>
      <xdr:row>85</xdr:row>
      <xdr:rowOff>8889</xdr:rowOff>
    </xdr:to>
    <xdr:sp macro="" textlink="">
      <xdr:nvSpPr>
        <xdr:cNvPr id="720" name="フローチャート: 判断 719">
          <a:extLst>
            <a:ext uri="{FF2B5EF4-FFF2-40B4-BE49-F238E27FC236}">
              <a16:creationId xmlns:a16="http://schemas.microsoft.com/office/drawing/2014/main" id="{2957ABF0-9522-46A7-ABA4-0F63A046AE59}"/>
            </a:ext>
          </a:extLst>
        </xdr:cNvPr>
        <xdr:cNvSpPr/>
      </xdr:nvSpPr>
      <xdr:spPr>
        <a:xfrm>
          <a:off x="17547590" y="1448053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87885</xdr:rowOff>
    </xdr:from>
    <xdr:to>
      <xdr:col>98</xdr:col>
      <xdr:colOff>38100</xdr:colOff>
      <xdr:row>85</xdr:row>
      <xdr:rowOff>18035</xdr:rowOff>
    </xdr:to>
    <xdr:sp macro="" textlink="">
      <xdr:nvSpPr>
        <xdr:cNvPr id="721" name="フローチャート: 判断 720">
          <a:extLst>
            <a:ext uri="{FF2B5EF4-FFF2-40B4-BE49-F238E27FC236}">
              <a16:creationId xmlns:a16="http://schemas.microsoft.com/office/drawing/2014/main" id="{2EB380D1-0A48-44A1-A2CD-41830DD9FFCD}"/>
            </a:ext>
          </a:extLst>
        </xdr:cNvPr>
        <xdr:cNvSpPr/>
      </xdr:nvSpPr>
      <xdr:spPr>
        <a:xfrm>
          <a:off x="16761460" y="144934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A5B8D354-0DAD-45EF-A7AB-601C49C50B1A}"/>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F6C30A89-5F10-420A-A998-A8FA163B6D5A}"/>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994E4708-911F-40FB-A459-E4DC32190CA9}"/>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1CE6C82D-E778-4366-91E3-243B63DCCEBA}"/>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BCDFD06E-29F6-4EBB-8F56-A27F11FACAC4}"/>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126746</xdr:rowOff>
    </xdr:from>
    <xdr:to>
      <xdr:col>116</xdr:col>
      <xdr:colOff>114300</xdr:colOff>
      <xdr:row>86</xdr:row>
      <xdr:rowOff>56896</xdr:rowOff>
    </xdr:to>
    <xdr:sp macro="" textlink="">
      <xdr:nvSpPr>
        <xdr:cNvPr id="727" name="楕円 726">
          <a:extLst>
            <a:ext uri="{FF2B5EF4-FFF2-40B4-BE49-F238E27FC236}">
              <a16:creationId xmlns:a16="http://schemas.microsoft.com/office/drawing/2014/main" id="{E29576E0-1E82-46AA-95A2-8D2999178399}"/>
            </a:ext>
          </a:extLst>
        </xdr:cNvPr>
        <xdr:cNvSpPr/>
      </xdr:nvSpPr>
      <xdr:spPr>
        <a:xfrm>
          <a:off x="19904710" y="147038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41673</xdr:rowOff>
    </xdr:from>
    <xdr:ext cx="469744" cy="259045"/>
    <xdr:sp macro="" textlink="">
      <xdr:nvSpPr>
        <xdr:cNvPr id="728" name="【児童館】&#10;一人当たり面積該当値テキスト">
          <a:extLst>
            <a:ext uri="{FF2B5EF4-FFF2-40B4-BE49-F238E27FC236}">
              <a16:creationId xmlns:a16="http://schemas.microsoft.com/office/drawing/2014/main" id="{CE2050B1-6D31-47CC-9F34-5D9848AADC25}"/>
            </a:ext>
          </a:extLst>
        </xdr:cNvPr>
        <xdr:cNvSpPr txBox="1"/>
      </xdr:nvSpPr>
      <xdr:spPr>
        <a:xfrm>
          <a:off x="19985990" y="1461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126746</xdr:rowOff>
    </xdr:from>
    <xdr:to>
      <xdr:col>112</xdr:col>
      <xdr:colOff>38100</xdr:colOff>
      <xdr:row>86</xdr:row>
      <xdr:rowOff>56896</xdr:rowOff>
    </xdr:to>
    <xdr:sp macro="" textlink="">
      <xdr:nvSpPr>
        <xdr:cNvPr id="729" name="楕円 728">
          <a:extLst>
            <a:ext uri="{FF2B5EF4-FFF2-40B4-BE49-F238E27FC236}">
              <a16:creationId xmlns:a16="http://schemas.microsoft.com/office/drawing/2014/main" id="{358851CF-23A7-480B-AAF7-86BA4FAA5646}"/>
            </a:ext>
          </a:extLst>
        </xdr:cNvPr>
        <xdr:cNvSpPr/>
      </xdr:nvSpPr>
      <xdr:spPr>
        <a:xfrm>
          <a:off x="19161760" y="147038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6096</xdr:rowOff>
    </xdr:from>
    <xdr:to>
      <xdr:col>116</xdr:col>
      <xdr:colOff>63500</xdr:colOff>
      <xdr:row>86</xdr:row>
      <xdr:rowOff>6096</xdr:rowOff>
    </xdr:to>
    <xdr:cxnSp macro="">
      <xdr:nvCxnSpPr>
        <xdr:cNvPr id="730" name="直線コネクタ 729">
          <a:extLst>
            <a:ext uri="{FF2B5EF4-FFF2-40B4-BE49-F238E27FC236}">
              <a16:creationId xmlns:a16="http://schemas.microsoft.com/office/drawing/2014/main" id="{E73AC36E-8D0D-49FC-9FC1-D6B489663186}"/>
            </a:ext>
          </a:extLst>
        </xdr:cNvPr>
        <xdr:cNvCxnSpPr/>
      </xdr:nvCxnSpPr>
      <xdr:spPr>
        <a:xfrm>
          <a:off x="19204940" y="1475270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126746</xdr:rowOff>
    </xdr:from>
    <xdr:to>
      <xdr:col>107</xdr:col>
      <xdr:colOff>101600</xdr:colOff>
      <xdr:row>86</xdr:row>
      <xdr:rowOff>56896</xdr:rowOff>
    </xdr:to>
    <xdr:sp macro="" textlink="">
      <xdr:nvSpPr>
        <xdr:cNvPr id="731" name="楕円 730">
          <a:extLst>
            <a:ext uri="{FF2B5EF4-FFF2-40B4-BE49-F238E27FC236}">
              <a16:creationId xmlns:a16="http://schemas.microsoft.com/office/drawing/2014/main" id="{D2AC1C18-0B5C-4BA6-B9CD-2B45E64E4915}"/>
            </a:ext>
          </a:extLst>
        </xdr:cNvPr>
        <xdr:cNvSpPr/>
      </xdr:nvSpPr>
      <xdr:spPr>
        <a:xfrm>
          <a:off x="18345150" y="147038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xdr:rowOff>
    </xdr:from>
    <xdr:to>
      <xdr:col>111</xdr:col>
      <xdr:colOff>177800</xdr:colOff>
      <xdr:row>86</xdr:row>
      <xdr:rowOff>6096</xdr:rowOff>
    </xdr:to>
    <xdr:cxnSp macro="">
      <xdr:nvCxnSpPr>
        <xdr:cNvPr id="732" name="直線コネクタ 731">
          <a:extLst>
            <a:ext uri="{FF2B5EF4-FFF2-40B4-BE49-F238E27FC236}">
              <a16:creationId xmlns:a16="http://schemas.microsoft.com/office/drawing/2014/main" id="{80720231-C020-4657-9995-E234CB5F9EF9}"/>
            </a:ext>
          </a:extLst>
        </xdr:cNvPr>
        <xdr:cNvCxnSpPr/>
      </xdr:nvCxnSpPr>
      <xdr:spPr>
        <a:xfrm>
          <a:off x="18399760" y="1475270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126746</xdr:rowOff>
    </xdr:from>
    <xdr:to>
      <xdr:col>102</xdr:col>
      <xdr:colOff>165100</xdr:colOff>
      <xdr:row>86</xdr:row>
      <xdr:rowOff>56896</xdr:rowOff>
    </xdr:to>
    <xdr:sp macro="" textlink="">
      <xdr:nvSpPr>
        <xdr:cNvPr id="733" name="楕円 732">
          <a:extLst>
            <a:ext uri="{FF2B5EF4-FFF2-40B4-BE49-F238E27FC236}">
              <a16:creationId xmlns:a16="http://schemas.microsoft.com/office/drawing/2014/main" id="{770EF6BC-F038-444D-9C13-75AB93432BC8}"/>
            </a:ext>
          </a:extLst>
        </xdr:cNvPr>
        <xdr:cNvSpPr/>
      </xdr:nvSpPr>
      <xdr:spPr>
        <a:xfrm>
          <a:off x="17547590" y="1470380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6096</xdr:rowOff>
    </xdr:from>
    <xdr:to>
      <xdr:col>107</xdr:col>
      <xdr:colOff>50800</xdr:colOff>
      <xdr:row>86</xdr:row>
      <xdr:rowOff>6096</xdr:rowOff>
    </xdr:to>
    <xdr:cxnSp macro="">
      <xdr:nvCxnSpPr>
        <xdr:cNvPr id="734" name="直線コネクタ 733">
          <a:extLst>
            <a:ext uri="{FF2B5EF4-FFF2-40B4-BE49-F238E27FC236}">
              <a16:creationId xmlns:a16="http://schemas.microsoft.com/office/drawing/2014/main" id="{160F1216-4671-435C-8B97-BE7606506B9C}"/>
            </a:ext>
          </a:extLst>
        </xdr:cNvPr>
        <xdr:cNvCxnSpPr/>
      </xdr:nvCxnSpPr>
      <xdr:spPr>
        <a:xfrm>
          <a:off x="17602200" y="1475270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126746</xdr:rowOff>
    </xdr:from>
    <xdr:to>
      <xdr:col>98</xdr:col>
      <xdr:colOff>38100</xdr:colOff>
      <xdr:row>86</xdr:row>
      <xdr:rowOff>56896</xdr:rowOff>
    </xdr:to>
    <xdr:sp macro="" textlink="">
      <xdr:nvSpPr>
        <xdr:cNvPr id="735" name="楕円 734">
          <a:extLst>
            <a:ext uri="{FF2B5EF4-FFF2-40B4-BE49-F238E27FC236}">
              <a16:creationId xmlns:a16="http://schemas.microsoft.com/office/drawing/2014/main" id="{F9AF8910-3AF9-426C-808B-8B1BF33F730F}"/>
            </a:ext>
          </a:extLst>
        </xdr:cNvPr>
        <xdr:cNvSpPr/>
      </xdr:nvSpPr>
      <xdr:spPr>
        <a:xfrm>
          <a:off x="16761460" y="147038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6096</xdr:rowOff>
    </xdr:from>
    <xdr:to>
      <xdr:col>102</xdr:col>
      <xdr:colOff>114300</xdr:colOff>
      <xdr:row>86</xdr:row>
      <xdr:rowOff>6096</xdr:rowOff>
    </xdr:to>
    <xdr:cxnSp macro="">
      <xdr:nvCxnSpPr>
        <xdr:cNvPr id="736" name="直線コネクタ 735">
          <a:extLst>
            <a:ext uri="{FF2B5EF4-FFF2-40B4-BE49-F238E27FC236}">
              <a16:creationId xmlns:a16="http://schemas.microsoft.com/office/drawing/2014/main" id="{198B1F05-454B-403C-8842-B9DFD2DB5E63}"/>
            </a:ext>
          </a:extLst>
        </xdr:cNvPr>
        <xdr:cNvCxnSpPr/>
      </xdr:nvCxnSpPr>
      <xdr:spPr>
        <a:xfrm>
          <a:off x="16804640" y="1475270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11701</xdr:rowOff>
    </xdr:from>
    <xdr:ext cx="469744" cy="259045"/>
    <xdr:sp macro="" textlink="">
      <xdr:nvSpPr>
        <xdr:cNvPr id="737" name="n_1aveValue【児童館】&#10;一人当たり面積">
          <a:extLst>
            <a:ext uri="{FF2B5EF4-FFF2-40B4-BE49-F238E27FC236}">
              <a16:creationId xmlns:a16="http://schemas.microsoft.com/office/drawing/2014/main" id="{6F30E793-1EE2-4206-81D6-525BFB057D56}"/>
            </a:ext>
          </a:extLst>
        </xdr:cNvPr>
        <xdr:cNvSpPr txBox="1"/>
      </xdr:nvSpPr>
      <xdr:spPr>
        <a:xfrm>
          <a:off x="18982132" y="1424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7129</xdr:rowOff>
    </xdr:from>
    <xdr:ext cx="469744" cy="259045"/>
    <xdr:sp macro="" textlink="">
      <xdr:nvSpPr>
        <xdr:cNvPr id="738" name="n_2aveValue【児童館】&#10;一人当たり面積">
          <a:extLst>
            <a:ext uri="{FF2B5EF4-FFF2-40B4-BE49-F238E27FC236}">
              <a16:creationId xmlns:a16="http://schemas.microsoft.com/office/drawing/2014/main" id="{4A4FA16B-202B-4445-83A9-6EB66B2F74FC}"/>
            </a:ext>
          </a:extLst>
        </xdr:cNvPr>
        <xdr:cNvSpPr txBox="1"/>
      </xdr:nvSpPr>
      <xdr:spPr>
        <a:xfrm>
          <a:off x="18182032" y="1423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25416</xdr:rowOff>
    </xdr:from>
    <xdr:ext cx="469744" cy="259045"/>
    <xdr:sp macro="" textlink="">
      <xdr:nvSpPr>
        <xdr:cNvPr id="739" name="n_3aveValue【児童館】&#10;一人当たり面積">
          <a:extLst>
            <a:ext uri="{FF2B5EF4-FFF2-40B4-BE49-F238E27FC236}">
              <a16:creationId xmlns:a16="http://schemas.microsoft.com/office/drawing/2014/main" id="{D02D4134-238C-4A19-A12C-447AE7A31202}"/>
            </a:ext>
          </a:extLst>
        </xdr:cNvPr>
        <xdr:cNvSpPr txBox="1"/>
      </xdr:nvSpPr>
      <xdr:spPr>
        <a:xfrm>
          <a:off x="17384472" y="1425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34562</xdr:rowOff>
    </xdr:from>
    <xdr:ext cx="469744" cy="259045"/>
    <xdr:sp macro="" textlink="">
      <xdr:nvSpPr>
        <xdr:cNvPr id="740" name="n_4aveValue【児童館】&#10;一人当たり面積">
          <a:extLst>
            <a:ext uri="{FF2B5EF4-FFF2-40B4-BE49-F238E27FC236}">
              <a16:creationId xmlns:a16="http://schemas.microsoft.com/office/drawing/2014/main" id="{ECCFE5E7-AE71-4821-8DBF-6BD2A5EE5F2C}"/>
            </a:ext>
          </a:extLst>
        </xdr:cNvPr>
        <xdr:cNvSpPr txBox="1"/>
      </xdr:nvSpPr>
      <xdr:spPr>
        <a:xfrm>
          <a:off x="16588817" y="1426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48023</xdr:rowOff>
    </xdr:from>
    <xdr:ext cx="469744" cy="259045"/>
    <xdr:sp macro="" textlink="">
      <xdr:nvSpPr>
        <xdr:cNvPr id="741" name="n_1mainValue【児童館】&#10;一人当たり面積">
          <a:extLst>
            <a:ext uri="{FF2B5EF4-FFF2-40B4-BE49-F238E27FC236}">
              <a16:creationId xmlns:a16="http://schemas.microsoft.com/office/drawing/2014/main" id="{3DA31D97-6AE2-4C7A-8E21-94035D6171A7}"/>
            </a:ext>
          </a:extLst>
        </xdr:cNvPr>
        <xdr:cNvSpPr txBox="1"/>
      </xdr:nvSpPr>
      <xdr:spPr>
        <a:xfrm>
          <a:off x="18982132" y="1479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48023</xdr:rowOff>
    </xdr:from>
    <xdr:ext cx="469744" cy="259045"/>
    <xdr:sp macro="" textlink="">
      <xdr:nvSpPr>
        <xdr:cNvPr id="742" name="n_2mainValue【児童館】&#10;一人当たり面積">
          <a:extLst>
            <a:ext uri="{FF2B5EF4-FFF2-40B4-BE49-F238E27FC236}">
              <a16:creationId xmlns:a16="http://schemas.microsoft.com/office/drawing/2014/main" id="{95F8A7DC-3F7F-47F3-82FF-0EF1D606D2AC}"/>
            </a:ext>
          </a:extLst>
        </xdr:cNvPr>
        <xdr:cNvSpPr txBox="1"/>
      </xdr:nvSpPr>
      <xdr:spPr>
        <a:xfrm>
          <a:off x="18182032" y="1479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48023</xdr:rowOff>
    </xdr:from>
    <xdr:ext cx="469744" cy="259045"/>
    <xdr:sp macro="" textlink="">
      <xdr:nvSpPr>
        <xdr:cNvPr id="743" name="n_3mainValue【児童館】&#10;一人当たり面積">
          <a:extLst>
            <a:ext uri="{FF2B5EF4-FFF2-40B4-BE49-F238E27FC236}">
              <a16:creationId xmlns:a16="http://schemas.microsoft.com/office/drawing/2014/main" id="{1BA2233D-E432-4E52-847A-D02573D1D13F}"/>
            </a:ext>
          </a:extLst>
        </xdr:cNvPr>
        <xdr:cNvSpPr txBox="1"/>
      </xdr:nvSpPr>
      <xdr:spPr>
        <a:xfrm>
          <a:off x="17384472" y="1479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48023</xdr:rowOff>
    </xdr:from>
    <xdr:ext cx="469744" cy="259045"/>
    <xdr:sp macro="" textlink="">
      <xdr:nvSpPr>
        <xdr:cNvPr id="744" name="n_4mainValue【児童館】&#10;一人当たり面積">
          <a:extLst>
            <a:ext uri="{FF2B5EF4-FFF2-40B4-BE49-F238E27FC236}">
              <a16:creationId xmlns:a16="http://schemas.microsoft.com/office/drawing/2014/main" id="{FC949E69-C699-41CD-B92D-68758E6D0B0A}"/>
            </a:ext>
          </a:extLst>
        </xdr:cNvPr>
        <xdr:cNvSpPr txBox="1"/>
      </xdr:nvSpPr>
      <xdr:spPr>
        <a:xfrm>
          <a:off x="16588817" y="1479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5" name="正方形/長方形 744">
          <a:extLst>
            <a:ext uri="{FF2B5EF4-FFF2-40B4-BE49-F238E27FC236}">
              <a16:creationId xmlns:a16="http://schemas.microsoft.com/office/drawing/2014/main" id="{E0CBA66A-567C-414F-B6A4-53E2CB456D15}"/>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6" name="正方形/長方形 745">
          <a:extLst>
            <a:ext uri="{FF2B5EF4-FFF2-40B4-BE49-F238E27FC236}">
              <a16:creationId xmlns:a16="http://schemas.microsoft.com/office/drawing/2014/main" id="{436B00EB-DA25-4FB9-97BF-3E0E404BB2C9}"/>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7" name="正方形/長方形 746">
          <a:extLst>
            <a:ext uri="{FF2B5EF4-FFF2-40B4-BE49-F238E27FC236}">
              <a16:creationId xmlns:a16="http://schemas.microsoft.com/office/drawing/2014/main" id="{8DAAFF6E-6327-48BE-A8DF-6661E3AB8B6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8" name="正方形/長方形 747">
          <a:extLst>
            <a:ext uri="{FF2B5EF4-FFF2-40B4-BE49-F238E27FC236}">
              <a16:creationId xmlns:a16="http://schemas.microsoft.com/office/drawing/2014/main" id="{4AE084DB-D90F-42D1-AC06-2FD8E3B5629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9" name="正方形/長方形 748">
          <a:extLst>
            <a:ext uri="{FF2B5EF4-FFF2-40B4-BE49-F238E27FC236}">
              <a16:creationId xmlns:a16="http://schemas.microsoft.com/office/drawing/2014/main" id="{5D4575FB-0F0E-486E-9377-7EF4AA3B7D09}"/>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0" name="正方形/長方形 749">
          <a:extLst>
            <a:ext uri="{FF2B5EF4-FFF2-40B4-BE49-F238E27FC236}">
              <a16:creationId xmlns:a16="http://schemas.microsoft.com/office/drawing/2014/main" id="{00D5C76D-CA6B-4DA3-8594-8D56950DFCB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1" name="正方形/長方形 750">
          <a:extLst>
            <a:ext uri="{FF2B5EF4-FFF2-40B4-BE49-F238E27FC236}">
              <a16:creationId xmlns:a16="http://schemas.microsoft.com/office/drawing/2014/main" id="{C10CA5E5-C6AA-490A-838E-01FBCB9CD469}"/>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2" name="正方形/長方形 751">
          <a:extLst>
            <a:ext uri="{FF2B5EF4-FFF2-40B4-BE49-F238E27FC236}">
              <a16:creationId xmlns:a16="http://schemas.microsoft.com/office/drawing/2014/main" id="{07386C9B-6E94-4AFC-A414-1178DBE060A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3" name="テキスト ボックス 752">
          <a:extLst>
            <a:ext uri="{FF2B5EF4-FFF2-40B4-BE49-F238E27FC236}">
              <a16:creationId xmlns:a16="http://schemas.microsoft.com/office/drawing/2014/main" id="{B9A192CB-D1D4-4523-B0C5-ABAAC68BBA7D}"/>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4" name="直線コネクタ 753">
          <a:extLst>
            <a:ext uri="{FF2B5EF4-FFF2-40B4-BE49-F238E27FC236}">
              <a16:creationId xmlns:a16="http://schemas.microsoft.com/office/drawing/2014/main" id="{54DB6410-7FB3-42D4-8942-FF14B3440302}"/>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5" name="テキスト ボックス 754">
          <a:extLst>
            <a:ext uri="{FF2B5EF4-FFF2-40B4-BE49-F238E27FC236}">
              <a16:creationId xmlns:a16="http://schemas.microsoft.com/office/drawing/2014/main" id="{6DA8BD03-CE5B-4C3D-8398-EE7FD4122B07}"/>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6" name="直線コネクタ 755">
          <a:extLst>
            <a:ext uri="{FF2B5EF4-FFF2-40B4-BE49-F238E27FC236}">
              <a16:creationId xmlns:a16="http://schemas.microsoft.com/office/drawing/2014/main" id="{333222B9-A748-4B22-8227-627E56DED1F8}"/>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7" name="テキスト ボックス 756">
          <a:extLst>
            <a:ext uri="{FF2B5EF4-FFF2-40B4-BE49-F238E27FC236}">
              <a16:creationId xmlns:a16="http://schemas.microsoft.com/office/drawing/2014/main" id="{DF429925-CF1B-4A1A-B508-026A28208356}"/>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8" name="直線コネクタ 757">
          <a:extLst>
            <a:ext uri="{FF2B5EF4-FFF2-40B4-BE49-F238E27FC236}">
              <a16:creationId xmlns:a16="http://schemas.microsoft.com/office/drawing/2014/main" id="{3DD74AAE-6653-4273-805C-C26D9E59CE8C}"/>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9" name="テキスト ボックス 758">
          <a:extLst>
            <a:ext uri="{FF2B5EF4-FFF2-40B4-BE49-F238E27FC236}">
              <a16:creationId xmlns:a16="http://schemas.microsoft.com/office/drawing/2014/main" id="{D861A473-9F13-4D85-B968-5D5C83C0B22F}"/>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60" name="直線コネクタ 759">
          <a:extLst>
            <a:ext uri="{FF2B5EF4-FFF2-40B4-BE49-F238E27FC236}">
              <a16:creationId xmlns:a16="http://schemas.microsoft.com/office/drawing/2014/main" id="{69863E9A-2D54-4D24-AC84-11EDAF8D025A}"/>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1" name="テキスト ボックス 760">
          <a:extLst>
            <a:ext uri="{FF2B5EF4-FFF2-40B4-BE49-F238E27FC236}">
              <a16:creationId xmlns:a16="http://schemas.microsoft.com/office/drawing/2014/main" id="{B1974EA7-D3C5-45A2-953A-F20A4C3E340A}"/>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2" name="直線コネクタ 761">
          <a:extLst>
            <a:ext uri="{FF2B5EF4-FFF2-40B4-BE49-F238E27FC236}">
              <a16:creationId xmlns:a16="http://schemas.microsoft.com/office/drawing/2014/main" id="{B5565886-0089-4083-9743-EF1EAEC9884F}"/>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3" name="テキスト ボックス 762">
          <a:extLst>
            <a:ext uri="{FF2B5EF4-FFF2-40B4-BE49-F238E27FC236}">
              <a16:creationId xmlns:a16="http://schemas.microsoft.com/office/drawing/2014/main" id="{8929B8BC-5F21-47B7-B948-DFA272E9C867}"/>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4" name="直線コネクタ 763">
          <a:extLst>
            <a:ext uri="{FF2B5EF4-FFF2-40B4-BE49-F238E27FC236}">
              <a16:creationId xmlns:a16="http://schemas.microsoft.com/office/drawing/2014/main" id="{0E697F9A-D690-48DF-A84D-37BF049D57D4}"/>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5" name="テキスト ボックス 764">
          <a:extLst>
            <a:ext uri="{FF2B5EF4-FFF2-40B4-BE49-F238E27FC236}">
              <a16:creationId xmlns:a16="http://schemas.microsoft.com/office/drawing/2014/main" id="{F3AAD386-E628-4798-B359-AA8A60F62C76}"/>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415A1862-8E78-455D-BFBF-0822F40D7DFB}"/>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7" name="テキスト ボックス 766">
          <a:extLst>
            <a:ext uri="{FF2B5EF4-FFF2-40B4-BE49-F238E27FC236}">
              <a16:creationId xmlns:a16="http://schemas.microsoft.com/office/drawing/2014/main" id="{3C0ED455-048C-4121-BBE0-C5CE22C3C333}"/>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8" name="【公民館】&#10;有形固定資産減価償却率グラフ枠">
          <a:extLst>
            <a:ext uri="{FF2B5EF4-FFF2-40B4-BE49-F238E27FC236}">
              <a16:creationId xmlns:a16="http://schemas.microsoft.com/office/drawing/2014/main" id="{FA5CB74A-F7ED-4DBF-9D5A-55BB7DDE63C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36195</xdr:rowOff>
    </xdr:from>
    <xdr:to>
      <xdr:col>85</xdr:col>
      <xdr:colOff>126364</xdr:colOff>
      <xdr:row>108</xdr:row>
      <xdr:rowOff>152400</xdr:rowOff>
    </xdr:to>
    <xdr:cxnSp macro="">
      <xdr:nvCxnSpPr>
        <xdr:cNvPr id="769" name="直線コネクタ 768">
          <a:extLst>
            <a:ext uri="{FF2B5EF4-FFF2-40B4-BE49-F238E27FC236}">
              <a16:creationId xmlns:a16="http://schemas.microsoft.com/office/drawing/2014/main" id="{BA935DDD-6CFE-491B-B74A-63ACF203C952}"/>
            </a:ext>
          </a:extLst>
        </xdr:cNvPr>
        <xdr:cNvCxnSpPr/>
      </xdr:nvCxnSpPr>
      <xdr:spPr>
        <a:xfrm flipV="1">
          <a:off x="14703424" y="1718119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70" name="【公民館】&#10;有形固定資産減価償却率最小値テキスト">
          <a:extLst>
            <a:ext uri="{FF2B5EF4-FFF2-40B4-BE49-F238E27FC236}">
              <a16:creationId xmlns:a16="http://schemas.microsoft.com/office/drawing/2014/main" id="{DD53FB52-5B1B-42C5-8D26-250824599A38}"/>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71" name="直線コネクタ 770">
          <a:extLst>
            <a:ext uri="{FF2B5EF4-FFF2-40B4-BE49-F238E27FC236}">
              <a16:creationId xmlns:a16="http://schemas.microsoft.com/office/drawing/2014/main" id="{DA1C6DB6-E72A-4CF9-9CCB-256917271EDD}"/>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154322</xdr:rowOff>
    </xdr:from>
    <xdr:ext cx="405111" cy="259045"/>
    <xdr:sp macro="" textlink="">
      <xdr:nvSpPr>
        <xdr:cNvPr id="772" name="【公民館】&#10;有形固定資産減価償却率最大値テキスト">
          <a:extLst>
            <a:ext uri="{FF2B5EF4-FFF2-40B4-BE49-F238E27FC236}">
              <a16:creationId xmlns:a16="http://schemas.microsoft.com/office/drawing/2014/main" id="{D53EDDBF-32E2-4F3D-84AB-ACFEF3AEABC2}"/>
            </a:ext>
          </a:extLst>
        </xdr:cNvPr>
        <xdr:cNvSpPr txBox="1"/>
      </xdr:nvSpPr>
      <xdr:spPr>
        <a:xfrm>
          <a:off x="14742160" y="1695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36195</xdr:rowOff>
    </xdr:from>
    <xdr:to>
      <xdr:col>86</xdr:col>
      <xdr:colOff>25400</xdr:colOff>
      <xdr:row>100</xdr:row>
      <xdr:rowOff>36195</xdr:rowOff>
    </xdr:to>
    <xdr:cxnSp macro="">
      <xdr:nvCxnSpPr>
        <xdr:cNvPr id="773" name="直線コネクタ 772">
          <a:extLst>
            <a:ext uri="{FF2B5EF4-FFF2-40B4-BE49-F238E27FC236}">
              <a16:creationId xmlns:a16="http://schemas.microsoft.com/office/drawing/2014/main" id="{F297FEEA-912C-46C2-846D-CFE14D536970}"/>
            </a:ext>
          </a:extLst>
        </xdr:cNvPr>
        <xdr:cNvCxnSpPr/>
      </xdr:nvCxnSpPr>
      <xdr:spPr>
        <a:xfrm>
          <a:off x="14611350" y="171811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47641</xdr:rowOff>
    </xdr:from>
    <xdr:ext cx="405111" cy="259045"/>
    <xdr:sp macro="" textlink="">
      <xdr:nvSpPr>
        <xdr:cNvPr id="774" name="【公民館】&#10;有形固定資産減価償却率平均値テキスト">
          <a:extLst>
            <a:ext uri="{FF2B5EF4-FFF2-40B4-BE49-F238E27FC236}">
              <a16:creationId xmlns:a16="http://schemas.microsoft.com/office/drawing/2014/main" id="{15D07FA1-F401-4C7C-88CF-955D1F476539}"/>
            </a:ext>
          </a:extLst>
        </xdr:cNvPr>
        <xdr:cNvSpPr txBox="1"/>
      </xdr:nvSpPr>
      <xdr:spPr>
        <a:xfrm>
          <a:off x="14742160" y="180517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69214</xdr:rowOff>
    </xdr:from>
    <xdr:to>
      <xdr:col>85</xdr:col>
      <xdr:colOff>177800</xdr:colOff>
      <xdr:row>105</xdr:row>
      <xdr:rowOff>170814</xdr:rowOff>
    </xdr:to>
    <xdr:sp macro="" textlink="">
      <xdr:nvSpPr>
        <xdr:cNvPr id="775" name="フローチャート: 判断 774">
          <a:extLst>
            <a:ext uri="{FF2B5EF4-FFF2-40B4-BE49-F238E27FC236}">
              <a16:creationId xmlns:a16="http://schemas.microsoft.com/office/drawing/2014/main" id="{1C57CD8F-8779-45B0-9F0B-B467051DBCB2}"/>
            </a:ext>
          </a:extLst>
        </xdr:cNvPr>
        <xdr:cNvSpPr/>
      </xdr:nvSpPr>
      <xdr:spPr>
        <a:xfrm>
          <a:off x="14649450" y="180695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55880</xdr:rowOff>
    </xdr:from>
    <xdr:to>
      <xdr:col>81</xdr:col>
      <xdr:colOff>101600</xdr:colOff>
      <xdr:row>105</xdr:row>
      <xdr:rowOff>157480</xdr:rowOff>
    </xdr:to>
    <xdr:sp macro="" textlink="">
      <xdr:nvSpPr>
        <xdr:cNvPr id="776" name="フローチャート: 判断 775">
          <a:extLst>
            <a:ext uri="{FF2B5EF4-FFF2-40B4-BE49-F238E27FC236}">
              <a16:creationId xmlns:a16="http://schemas.microsoft.com/office/drawing/2014/main" id="{5F6076B0-1FE4-40F9-B0BD-90293FF502CC}"/>
            </a:ext>
          </a:extLst>
        </xdr:cNvPr>
        <xdr:cNvSpPr/>
      </xdr:nvSpPr>
      <xdr:spPr>
        <a:xfrm>
          <a:off x="13887450" y="180619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48261</xdr:rowOff>
    </xdr:from>
    <xdr:to>
      <xdr:col>76</xdr:col>
      <xdr:colOff>165100</xdr:colOff>
      <xdr:row>105</xdr:row>
      <xdr:rowOff>149861</xdr:rowOff>
    </xdr:to>
    <xdr:sp macro="" textlink="">
      <xdr:nvSpPr>
        <xdr:cNvPr id="777" name="フローチャート: 判断 776">
          <a:extLst>
            <a:ext uri="{FF2B5EF4-FFF2-40B4-BE49-F238E27FC236}">
              <a16:creationId xmlns:a16="http://schemas.microsoft.com/office/drawing/2014/main" id="{F0C65BD5-6CBF-4079-ABD7-EDEDB154EC0A}"/>
            </a:ext>
          </a:extLst>
        </xdr:cNvPr>
        <xdr:cNvSpPr/>
      </xdr:nvSpPr>
      <xdr:spPr>
        <a:xfrm>
          <a:off x="13089890" y="1805241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50164</xdr:rowOff>
    </xdr:from>
    <xdr:to>
      <xdr:col>72</xdr:col>
      <xdr:colOff>38100</xdr:colOff>
      <xdr:row>105</xdr:row>
      <xdr:rowOff>151764</xdr:rowOff>
    </xdr:to>
    <xdr:sp macro="" textlink="">
      <xdr:nvSpPr>
        <xdr:cNvPr id="778" name="フローチャート: 判断 777">
          <a:extLst>
            <a:ext uri="{FF2B5EF4-FFF2-40B4-BE49-F238E27FC236}">
              <a16:creationId xmlns:a16="http://schemas.microsoft.com/office/drawing/2014/main" id="{D61A6000-1900-48AF-AAB0-3045BB83BC42}"/>
            </a:ext>
          </a:extLst>
        </xdr:cNvPr>
        <xdr:cNvSpPr/>
      </xdr:nvSpPr>
      <xdr:spPr>
        <a:xfrm>
          <a:off x="12303760" y="180562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88264</xdr:rowOff>
    </xdr:from>
    <xdr:to>
      <xdr:col>67</xdr:col>
      <xdr:colOff>101600</xdr:colOff>
      <xdr:row>106</xdr:row>
      <xdr:rowOff>18414</xdr:rowOff>
    </xdr:to>
    <xdr:sp macro="" textlink="">
      <xdr:nvSpPr>
        <xdr:cNvPr id="779" name="フローチャート: 判断 778">
          <a:extLst>
            <a:ext uri="{FF2B5EF4-FFF2-40B4-BE49-F238E27FC236}">
              <a16:creationId xmlns:a16="http://schemas.microsoft.com/office/drawing/2014/main" id="{15394462-3E1B-409B-8BB0-2EE4500B4617}"/>
            </a:ext>
          </a:extLst>
        </xdr:cNvPr>
        <xdr:cNvSpPr/>
      </xdr:nvSpPr>
      <xdr:spPr>
        <a:xfrm>
          <a:off x="11487150" y="180943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88D0B1AF-F9AD-4D7D-8DD1-C3D5CF0EE2D1}"/>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CC1192C5-727B-4FA4-A608-0C73B16F0166}"/>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B52DF8A8-4314-4290-9B96-6C859B4BA7D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DE7C3548-5A42-46E4-9585-36AA46A00386}"/>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57AD9645-BA5F-4DDF-BBE3-6C43EA9A809D}"/>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46355</xdr:rowOff>
    </xdr:from>
    <xdr:to>
      <xdr:col>85</xdr:col>
      <xdr:colOff>177800</xdr:colOff>
      <xdr:row>104</xdr:row>
      <xdr:rowOff>147955</xdr:rowOff>
    </xdr:to>
    <xdr:sp macro="" textlink="">
      <xdr:nvSpPr>
        <xdr:cNvPr id="785" name="楕円 784">
          <a:extLst>
            <a:ext uri="{FF2B5EF4-FFF2-40B4-BE49-F238E27FC236}">
              <a16:creationId xmlns:a16="http://schemas.microsoft.com/office/drawing/2014/main" id="{292A5FD0-6EFA-490F-9465-BD100F75A293}"/>
            </a:ext>
          </a:extLst>
        </xdr:cNvPr>
        <xdr:cNvSpPr/>
      </xdr:nvSpPr>
      <xdr:spPr>
        <a:xfrm>
          <a:off x="14649450" y="178790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69232</xdr:rowOff>
    </xdr:from>
    <xdr:ext cx="405111" cy="259045"/>
    <xdr:sp macro="" textlink="">
      <xdr:nvSpPr>
        <xdr:cNvPr id="786" name="【公民館】&#10;有形固定資産減価償却率該当値テキスト">
          <a:extLst>
            <a:ext uri="{FF2B5EF4-FFF2-40B4-BE49-F238E27FC236}">
              <a16:creationId xmlns:a16="http://schemas.microsoft.com/office/drawing/2014/main" id="{BC280927-ABD9-440E-BB05-5E345ECEFB9D}"/>
            </a:ext>
          </a:extLst>
        </xdr:cNvPr>
        <xdr:cNvSpPr txBox="1"/>
      </xdr:nvSpPr>
      <xdr:spPr>
        <a:xfrm>
          <a:off x="14742160"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19686</xdr:rowOff>
    </xdr:from>
    <xdr:to>
      <xdr:col>81</xdr:col>
      <xdr:colOff>101600</xdr:colOff>
      <xdr:row>104</xdr:row>
      <xdr:rowOff>121286</xdr:rowOff>
    </xdr:to>
    <xdr:sp macro="" textlink="">
      <xdr:nvSpPr>
        <xdr:cNvPr id="787" name="楕円 786">
          <a:extLst>
            <a:ext uri="{FF2B5EF4-FFF2-40B4-BE49-F238E27FC236}">
              <a16:creationId xmlns:a16="http://schemas.microsoft.com/office/drawing/2014/main" id="{693646A5-63B0-4403-9FC3-3D34D77C1717}"/>
            </a:ext>
          </a:extLst>
        </xdr:cNvPr>
        <xdr:cNvSpPr/>
      </xdr:nvSpPr>
      <xdr:spPr>
        <a:xfrm>
          <a:off x="13887450" y="178466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70486</xdr:rowOff>
    </xdr:from>
    <xdr:to>
      <xdr:col>85</xdr:col>
      <xdr:colOff>127000</xdr:colOff>
      <xdr:row>104</xdr:row>
      <xdr:rowOff>97155</xdr:rowOff>
    </xdr:to>
    <xdr:cxnSp macro="">
      <xdr:nvCxnSpPr>
        <xdr:cNvPr id="788" name="直線コネクタ 787">
          <a:extLst>
            <a:ext uri="{FF2B5EF4-FFF2-40B4-BE49-F238E27FC236}">
              <a16:creationId xmlns:a16="http://schemas.microsoft.com/office/drawing/2014/main" id="{5806BEEA-BEF3-4D70-817B-18EAE4CAD7EA}"/>
            </a:ext>
          </a:extLst>
        </xdr:cNvPr>
        <xdr:cNvCxnSpPr/>
      </xdr:nvCxnSpPr>
      <xdr:spPr>
        <a:xfrm>
          <a:off x="13942060" y="17899381"/>
          <a:ext cx="762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8255</xdr:rowOff>
    </xdr:from>
    <xdr:to>
      <xdr:col>76</xdr:col>
      <xdr:colOff>165100</xdr:colOff>
      <xdr:row>104</xdr:row>
      <xdr:rowOff>109855</xdr:rowOff>
    </xdr:to>
    <xdr:sp macro="" textlink="">
      <xdr:nvSpPr>
        <xdr:cNvPr id="789" name="楕円 788">
          <a:extLst>
            <a:ext uri="{FF2B5EF4-FFF2-40B4-BE49-F238E27FC236}">
              <a16:creationId xmlns:a16="http://schemas.microsoft.com/office/drawing/2014/main" id="{27603E14-4796-4B13-A1AE-E3EC3BB2C56F}"/>
            </a:ext>
          </a:extLst>
        </xdr:cNvPr>
        <xdr:cNvSpPr/>
      </xdr:nvSpPr>
      <xdr:spPr>
        <a:xfrm>
          <a:off x="13089890" y="1784096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59055</xdr:rowOff>
    </xdr:from>
    <xdr:to>
      <xdr:col>81</xdr:col>
      <xdr:colOff>50800</xdr:colOff>
      <xdr:row>104</xdr:row>
      <xdr:rowOff>70486</xdr:rowOff>
    </xdr:to>
    <xdr:cxnSp macro="">
      <xdr:nvCxnSpPr>
        <xdr:cNvPr id="790" name="直線コネクタ 789">
          <a:extLst>
            <a:ext uri="{FF2B5EF4-FFF2-40B4-BE49-F238E27FC236}">
              <a16:creationId xmlns:a16="http://schemas.microsoft.com/office/drawing/2014/main" id="{2B8F3AF5-21BD-4D62-9C34-E05B756CDB01}"/>
            </a:ext>
          </a:extLst>
        </xdr:cNvPr>
        <xdr:cNvCxnSpPr/>
      </xdr:nvCxnSpPr>
      <xdr:spPr>
        <a:xfrm>
          <a:off x="13144500" y="17886045"/>
          <a:ext cx="79756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156845</xdr:rowOff>
    </xdr:from>
    <xdr:to>
      <xdr:col>72</xdr:col>
      <xdr:colOff>38100</xdr:colOff>
      <xdr:row>104</xdr:row>
      <xdr:rowOff>86995</xdr:rowOff>
    </xdr:to>
    <xdr:sp macro="" textlink="">
      <xdr:nvSpPr>
        <xdr:cNvPr id="791" name="楕円 790">
          <a:extLst>
            <a:ext uri="{FF2B5EF4-FFF2-40B4-BE49-F238E27FC236}">
              <a16:creationId xmlns:a16="http://schemas.microsoft.com/office/drawing/2014/main" id="{FD45390D-E6A4-4BB1-8A7C-F062430229E6}"/>
            </a:ext>
          </a:extLst>
        </xdr:cNvPr>
        <xdr:cNvSpPr/>
      </xdr:nvSpPr>
      <xdr:spPr>
        <a:xfrm>
          <a:off x="12303760" y="17818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36195</xdr:rowOff>
    </xdr:from>
    <xdr:to>
      <xdr:col>76</xdr:col>
      <xdr:colOff>114300</xdr:colOff>
      <xdr:row>104</xdr:row>
      <xdr:rowOff>59055</xdr:rowOff>
    </xdr:to>
    <xdr:cxnSp macro="">
      <xdr:nvCxnSpPr>
        <xdr:cNvPr id="792" name="直線コネクタ 791">
          <a:extLst>
            <a:ext uri="{FF2B5EF4-FFF2-40B4-BE49-F238E27FC236}">
              <a16:creationId xmlns:a16="http://schemas.microsoft.com/office/drawing/2014/main" id="{52AA4970-992D-449B-9B5E-40436941A12B}"/>
            </a:ext>
          </a:extLst>
        </xdr:cNvPr>
        <xdr:cNvCxnSpPr/>
      </xdr:nvCxnSpPr>
      <xdr:spPr>
        <a:xfrm>
          <a:off x="12346940" y="1786699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133986</xdr:rowOff>
    </xdr:from>
    <xdr:to>
      <xdr:col>67</xdr:col>
      <xdr:colOff>101600</xdr:colOff>
      <xdr:row>104</xdr:row>
      <xdr:rowOff>64136</xdr:rowOff>
    </xdr:to>
    <xdr:sp macro="" textlink="">
      <xdr:nvSpPr>
        <xdr:cNvPr id="793" name="楕円 792">
          <a:extLst>
            <a:ext uri="{FF2B5EF4-FFF2-40B4-BE49-F238E27FC236}">
              <a16:creationId xmlns:a16="http://schemas.microsoft.com/office/drawing/2014/main" id="{C56F915E-58ED-4266-A08C-633F7B7AF89A}"/>
            </a:ext>
          </a:extLst>
        </xdr:cNvPr>
        <xdr:cNvSpPr/>
      </xdr:nvSpPr>
      <xdr:spPr>
        <a:xfrm>
          <a:off x="11487150" y="1778952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13336</xdr:rowOff>
    </xdr:from>
    <xdr:to>
      <xdr:col>71</xdr:col>
      <xdr:colOff>177800</xdr:colOff>
      <xdr:row>104</xdr:row>
      <xdr:rowOff>36195</xdr:rowOff>
    </xdr:to>
    <xdr:cxnSp macro="">
      <xdr:nvCxnSpPr>
        <xdr:cNvPr id="794" name="直線コネクタ 793">
          <a:extLst>
            <a:ext uri="{FF2B5EF4-FFF2-40B4-BE49-F238E27FC236}">
              <a16:creationId xmlns:a16="http://schemas.microsoft.com/office/drawing/2014/main" id="{E715C393-683F-42E1-B913-A808698E0CC8}"/>
            </a:ext>
          </a:extLst>
        </xdr:cNvPr>
        <xdr:cNvCxnSpPr/>
      </xdr:nvCxnSpPr>
      <xdr:spPr>
        <a:xfrm>
          <a:off x="11541760" y="17847946"/>
          <a:ext cx="80518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148607</xdr:rowOff>
    </xdr:from>
    <xdr:ext cx="405111" cy="259045"/>
    <xdr:sp macro="" textlink="">
      <xdr:nvSpPr>
        <xdr:cNvPr id="795" name="n_1aveValue【公民館】&#10;有形固定資産減価償却率">
          <a:extLst>
            <a:ext uri="{FF2B5EF4-FFF2-40B4-BE49-F238E27FC236}">
              <a16:creationId xmlns:a16="http://schemas.microsoft.com/office/drawing/2014/main" id="{3A19D13D-BEF9-48E9-AFF6-0B82555601BE}"/>
            </a:ext>
          </a:extLst>
        </xdr:cNvPr>
        <xdr:cNvSpPr txBox="1"/>
      </xdr:nvSpPr>
      <xdr:spPr>
        <a:xfrm>
          <a:off x="13738234" y="1815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140988</xdr:rowOff>
    </xdr:from>
    <xdr:ext cx="405111" cy="259045"/>
    <xdr:sp macro="" textlink="">
      <xdr:nvSpPr>
        <xdr:cNvPr id="796" name="n_2aveValue【公民館】&#10;有形固定資産減価償却率">
          <a:extLst>
            <a:ext uri="{FF2B5EF4-FFF2-40B4-BE49-F238E27FC236}">
              <a16:creationId xmlns:a16="http://schemas.microsoft.com/office/drawing/2014/main" id="{5A06091C-2B65-4DCE-B246-E4162A8725A8}"/>
            </a:ext>
          </a:extLst>
        </xdr:cNvPr>
        <xdr:cNvSpPr txBox="1"/>
      </xdr:nvSpPr>
      <xdr:spPr>
        <a:xfrm>
          <a:off x="12957184" y="1814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142891</xdr:rowOff>
    </xdr:from>
    <xdr:ext cx="405111" cy="259045"/>
    <xdr:sp macro="" textlink="">
      <xdr:nvSpPr>
        <xdr:cNvPr id="797" name="n_3aveValue【公民館】&#10;有形固定資産減価償却率">
          <a:extLst>
            <a:ext uri="{FF2B5EF4-FFF2-40B4-BE49-F238E27FC236}">
              <a16:creationId xmlns:a16="http://schemas.microsoft.com/office/drawing/2014/main" id="{2C380553-69AD-4409-81E8-26B788BECC05}"/>
            </a:ext>
          </a:extLst>
        </xdr:cNvPr>
        <xdr:cNvSpPr txBox="1"/>
      </xdr:nvSpPr>
      <xdr:spPr>
        <a:xfrm>
          <a:off x="12171054" y="18143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9541</xdr:rowOff>
    </xdr:from>
    <xdr:ext cx="405111" cy="259045"/>
    <xdr:sp macro="" textlink="">
      <xdr:nvSpPr>
        <xdr:cNvPr id="798" name="n_4aveValue【公民館】&#10;有形固定資産減価償却率">
          <a:extLst>
            <a:ext uri="{FF2B5EF4-FFF2-40B4-BE49-F238E27FC236}">
              <a16:creationId xmlns:a16="http://schemas.microsoft.com/office/drawing/2014/main" id="{B4E887AE-4D38-46EB-BE68-3181868063AC}"/>
            </a:ext>
          </a:extLst>
        </xdr:cNvPr>
        <xdr:cNvSpPr txBox="1"/>
      </xdr:nvSpPr>
      <xdr:spPr>
        <a:xfrm>
          <a:off x="11354444" y="1818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137813</xdr:rowOff>
    </xdr:from>
    <xdr:ext cx="405111" cy="259045"/>
    <xdr:sp macro="" textlink="">
      <xdr:nvSpPr>
        <xdr:cNvPr id="799" name="n_1mainValue【公民館】&#10;有形固定資産減価償却率">
          <a:extLst>
            <a:ext uri="{FF2B5EF4-FFF2-40B4-BE49-F238E27FC236}">
              <a16:creationId xmlns:a16="http://schemas.microsoft.com/office/drawing/2014/main" id="{C17AAB13-9CDB-4F63-8714-84BF8CA431CD}"/>
            </a:ext>
          </a:extLst>
        </xdr:cNvPr>
        <xdr:cNvSpPr txBox="1"/>
      </xdr:nvSpPr>
      <xdr:spPr>
        <a:xfrm>
          <a:off x="13738234" y="17621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126382</xdr:rowOff>
    </xdr:from>
    <xdr:ext cx="405111" cy="259045"/>
    <xdr:sp macro="" textlink="">
      <xdr:nvSpPr>
        <xdr:cNvPr id="800" name="n_2mainValue【公民館】&#10;有形固定資産減価償却率">
          <a:extLst>
            <a:ext uri="{FF2B5EF4-FFF2-40B4-BE49-F238E27FC236}">
              <a16:creationId xmlns:a16="http://schemas.microsoft.com/office/drawing/2014/main" id="{4BB4C2E1-68F6-48A2-A396-85F60DFABF38}"/>
            </a:ext>
          </a:extLst>
        </xdr:cNvPr>
        <xdr:cNvSpPr txBox="1"/>
      </xdr:nvSpPr>
      <xdr:spPr>
        <a:xfrm>
          <a:off x="12957184" y="1761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103522</xdr:rowOff>
    </xdr:from>
    <xdr:ext cx="405111" cy="259045"/>
    <xdr:sp macro="" textlink="">
      <xdr:nvSpPr>
        <xdr:cNvPr id="801" name="n_3mainValue【公民館】&#10;有形固定資産減価償却率">
          <a:extLst>
            <a:ext uri="{FF2B5EF4-FFF2-40B4-BE49-F238E27FC236}">
              <a16:creationId xmlns:a16="http://schemas.microsoft.com/office/drawing/2014/main" id="{6A3984F6-D2AC-4678-BABD-461471C57B18}"/>
            </a:ext>
          </a:extLst>
        </xdr:cNvPr>
        <xdr:cNvSpPr txBox="1"/>
      </xdr:nvSpPr>
      <xdr:spPr>
        <a:xfrm>
          <a:off x="12171054" y="1758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80663</xdr:rowOff>
    </xdr:from>
    <xdr:ext cx="405111" cy="259045"/>
    <xdr:sp macro="" textlink="">
      <xdr:nvSpPr>
        <xdr:cNvPr id="802" name="n_4mainValue【公民館】&#10;有形固定資産減価償却率">
          <a:extLst>
            <a:ext uri="{FF2B5EF4-FFF2-40B4-BE49-F238E27FC236}">
              <a16:creationId xmlns:a16="http://schemas.microsoft.com/office/drawing/2014/main" id="{9C9FF783-44EF-418D-8E76-DDB0F33BE589}"/>
            </a:ext>
          </a:extLst>
        </xdr:cNvPr>
        <xdr:cNvSpPr txBox="1"/>
      </xdr:nvSpPr>
      <xdr:spPr>
        <a:xfrm>
          <a:off x="11354444" y="17570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1C103B6D-DA7C-4C2D-8A1E-E10DF8526716}"/>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B3059EEF-E174-4B38-943F-2461E84DF24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7D425C78-F74E-485A-A98A-536EE85DD29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86C47A06-B454-4D7C-AF38-20945660CE3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267C7E60-52DF-4707-A802-60FB5F237585}"/>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843A8408-1EC8-40B9-99C1-A35B9CC1C8C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4C3A73F5-4BF9-4BEB-9603-71877E236D18}"/>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C5C65C87-4692-4070-9B7C-F2D1840CD588}"/>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632A9E91-7CB1-40DD-8D96-FC54B94333D3}"/>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5A04244F-04CD-4ACA-B1CB-C3345F8B18E9}"/>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3" name="直線コネクタ 812">
          <a:extLst>
            <a:ext uri="{FF2B5EF4-FFF2-40B4-BE49-F238E27FC236}">
              <a16:creationId xmlns:a16="http://schemas.microsoft.com/office/drawing/2014/main" id="{1DEBFA09-5602-4177-99FD-5619FEA18373}"/>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4" name="テキスト ボックス 813">
          <a:extLst>
            <a:ext uri="{FF2B5EF4-FFF2-40B4-BE49-F238E27FC236}">
              <a16:creationId xmlns:a16="http://schemas.microsoft.com/office/drawing/2014/main" id="{247FCD01-CC96-4746-B5B7-E25B3192476B}"/>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5" name="直線コネクタ 814">
          <a:extLst>
            <a:ext uri="{FF2B5EF4-FFF2-40B4-BE49-F238E27FC236}">
              <a16:creationId xmlns:a16="http://schemas.microsoft.com/office/drawing/2014/main" id="{205091AC-C553-4E2E-B677-68FAAB54F09B}"/>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6" name="テキスト ボックス 815">
          <a:extLst>
            <a:ext uri="{FF2B5EF4-FFF2-40B4-BE49-F238E27FC236}">
              <a16:creationId xmlns:a16="http://schemas.microsoft.com/office/drawing/2014/main" id="{BF48FC73-D9D7-4CAA-B771-89C0008758F8}"/>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7" name="直線コネクタ 816">
          <a:extLst>
            <a:ext uri="{FF2B5EF4-FFF2-40B4-BE49-F238E27FC236}">
              <a16:creationId xmlns:a16="http://schemas.microsoft.com/office/drawing/2014/main" id="{4E78D3C2-ED79-4BD0-AA80-8B7A71141791}"/>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8" name="テキスト ボックス 817">
          <a:extLst>
            <a:ext uri="{FF2B5EF4-FFF2-40B4-BE49-F238E27FC236}">
              <a16:creationId xmlns:a16="http://schemas.microsoft.com/office/drawing/2014/main" id="{46229762-1302-4025-9F72-CF1903080811}"/>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9" name="直線コネクタ 818">
          <a:extLst>
            <a:ext uri="{FF2B5EF4-FFF2-40B4-BE49-F238E27FC236}">
              <a16:creationId xmlns:a16="http://schemas.microsoft.com/office/drawing/2014/main" id="{EE1E8FF7-7BE7-4BF7-8B2C-D1E20A5D3A3B}"/>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0" name="テキスト ボックス 819">
          <a:extLst>
            <a:ext uri="{FF2B5EF4-FFF2-40B4-BE49-F238E27FC236}">
              <a16:creationId xmlns:a16="http://schemas.microsoft.com/office/drawing/2014/main" id="{EEFEBCF8-3FB1-40AB-A63F-AA0DB9C0399B}"/>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1" name="直線コネクタ 820">
          <a:extLst>
            <a:ext uri="{FF2B5EF4-FFF2-40B4-BE49-F238E27FC236}">
              <a16:creationId xmlns:a16="http://schemas.microsoft.com/office/drawing/2014/main" id="{5DB66EFC-5BEE-4028-9BB6-EFF7B75A7982}"/>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2" name="テキスト ボックス 821">
          <a:extLst>
            <a:ext uri="{FF2B5EF4-FFF2-40B4-BE49-F238E27FC236}">
              <a16:creationId xmlns:a16="http://schemas.microsoft.com/office/drawing/2014/main" id="{8929883E-7455-4F07-9E6F-D6DADD226420}"/>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3" name="直線コネクタ 822">
          <a:extLst>
            <a:ext uri="{FF2B5EF4-FFF2-40B4-BE49-F238E27FC236}">
              <a16:creationId xmlns:a16="http://schemas.microsoft.com/office/drawing/2014/main" id="{9E5502A5-E4E9-4EC5-B944-79D83277E1EA}"/>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4" name="テキスト ボックス 823">
          <a:extLst>
            <a:ext uri="{FF2B5EF4-FFF2-40B4-BE49-F238E27FC236}">
              <a16:creationId xmlns:a16="http://schemas.microsoft.com/office/drawing/2014/main" id="{62425265-838F-4770-8188-5AA6FDA4DA7D}"/>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5" name="直線コネクタ 824">
          <a:extLst>
            <a:ext uri="{FF2B5EF4-FFF2-40B4-BE49-F238E27FC236}">
              <a16:creationId xmlns:a16="http://schemas.microsoft.com/office/drawing/2014/main" id="{E05D1437-5CD5-47A3-96C8-466805142672}"/>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6" name="テキスト ボックス 825">
          <a:extLst>
            <a:ext uri="{FF2B5EF4-FFF2-40B4-BE49-F238E27FC236}">
              <a16:creationId xmlns:a16="http://schemas.microsoft.com/office/drawing/2014/main" id="{0D7BEB9C-B8E9-4C60-A225-B806B892BDA1}"/>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7" name="【公民館】&#10;一人当たり面積グラフ枠">
          <a:extLst>
            <a:ext uri="{FF2B5EF4-FFF2-40B4-BE49-F238E27FC236}">
              <a16:creationId xmlns:a16="http://schemas.microsoft.com/office/drawing/2014/main" id="{1744AF16-0760-4396-A3F4-671221DA939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25581</xdr:rowOff>
    </xdr:from>
    <xdr:to>
      <xdr:col>116</xdr:col>
      <xdr:colOff>62864</xdr:colOff>
      <xdr:row>109</xdr:row>
      <xdr:rowOff>27214</xdr:rowOff>
    </xdr:to>
    <xdr:cxnSp macro="">
      <xdr:nvCxnSpPr>
        <xdr:cNvPr id="828" name="直線コネクタ 827">
          <a:extLst>
            <a:ext uri="{FF2B5EF4-FFF2-40B4-BE49-F238E27FC236}">
              <a16:creationId xmlns:a16="http://schemas.microsoft.com/office/drawing/2014/main" id="{4C809A6A-1299-41CA-8976-9BAB21FC2741}"/>
            </a:ext>
          </a:extLst>
        </xdr:cNvPr>
        <xdr:cNvCxnSpPr/>
      </xdr:nvCxnSpPr>
      <xdr:spPr>
        <a:xfrm flipV="1">
          <a:off x="19947254" y="17166771"/>
          <a:ext cx="0" cy="1546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31041</xdr:rowOff>
    </xdr:from>
    <xdr:ext cx="469744" cy="259045"/>
    <xdr:sp macro="" textlink="">
      <xdr:nvSpPr>
        <xdr:cNvPr id="829" name="【公民館】&#10;一人当たり面積最小値テキスト">
          <a:extLst>
            <a:ext uri="{FF2B5EF4-FFF2-40B4-BE49-F238E27FC236}">
              <a16:creationId xmlns:a16="http://schemas.microsoft.com/office/drawing/2014/main" id="{A24B0EBA-FE76-449A-A4F3-2E2DABD3905E}"/>
            </a:ext>
          </a:extLst>
        </xdr:cNvPr>
        <xdr:cNvSpPr txBox="1"/>
      </xdr:nvSpPr>
      <xdr:spPr>
        <a:xfrm>
          <a:off x="19985990" y="1871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27214</xdr:rowOff>
    </xdr:from>
    <xdr:to>
      <xdr:col>116</xdr:col>
      <xdr:colOff>152400</xdr:colOff>
      <xdr:row>109</xdr:row>
      <xdr:rowOff>27214</xdr:rowOff>
    </xdr:to>
    <xdr:cxnSp macro="">
      <xdr:nvCxnSpPr>
        <xdr:cNvPr id="830" name="直線コネクタ 829">
          <a:extLst>
            <a:ext uri="{FF2B5EF4-FFF2-40B4-BE49-F238E27FC236}">
              <a16:creationId xmlns:a16="http://schemas.microsoft.com/office/drawing/2014/main" id="{581DFCFD-46E9-409B-9147-C41E905CA6CF}"/>
            </a:ext>
          </a:extLst>
        </xdr:cNvPr>
        <xdr:cNvCxnSpPr/>
      </xdr:nvCxnSpPr>
      <xdr:spPr>
        <a:xfrm>
          <a:off x="19885660" y="187133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143708</xdr:rowOff>
    </xdr:from>
    <xdr:ext cx="469744" cy="259045"/>
    <xdr:sp macro="" textlink="">
      <xdr:nvSpPr>
        <xdr:cNvPr id="831" name="【公民館】&#10;一人当たり面積最大値テキスト">
          <a:extLst>
            <a:ext uri="{FF2B5EF4-FFF2-40B4-BE49-F238E27FC236}">
              <a16:creationId xmlns:a16="http://schemas.microsoft.com/office/drawing/2014/main" id="{E9CB8D0C-FD44-4965-B9BF-CD24C6ADC08D}"/>
            </a:ext>
          </a:extLst>
        </xdr:cNvPr>
        <xdr:cNvSpPr txBox="1"/>
      </xdr:nvSpPr>
      <xdr:spPr>
        <a:xfrm>
          <a:off x="19985990" y="1694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25581</xdr:rowOff>
    </xdr:from>
    <xdr:to>
      <xdr:col>116</xdr:col>
      <xdr:colOff>152400</xdr:colOff>
      <xdr:row>100</xdr:row>
      <xdr:rowOff>25581</xdr:rowOff>
    </xdr:to>
    <xdr:cxnSp macro="">
      <xdr:nvCxnSpPr>
        <xdr:cNvPr id="832" name="直線コネクタ 831">
          <a:extLst>
            <a:ext uri="{FF2B5EF4-FFF2-40B4-BE49-F238E27FC236}">
              <a16:creationId xmlns:a16="http://schemas.microsoft.com/office/drawing/2014/main" id="{7A6CC975-E030-480B-BC11-8ADCE4424632}"/>
            </a:ext>
          </a:extLst>
        </xdr:cNvPr>
        <xdr:cNvCxnSpPr/>
      </xdr:nvCxnSpPr>
      <xdr:spPr>
        <a:xfrm>
          <a:off x="19885660" y="171667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160945</xdr:rowOff>
    </xdr:from>
    <xdr:ext cx="469744" cy="259045"/>
    <xdr:sp macro="" textlink="">
      <xdr:nvSpPr>
        <xdr:cNvPr id="833" name="【公民館】&#10;一人当たり面積平均値テキスト">
          <a:extLst>
            <a:ext uri="{FF2B5EF4-FFF2-40B4-BE49-F238E27FC236}">
              <a16:creationId xmlns:a16="http://schemas.microsoft.com/office/drawing/2014/main" id="{AA2F0CA5-5365-4EDA-AC2B-C1755721DBF3}"/>
            </a:ext>
          </a:extLst>
        </xdr:cNvPr>
        <xdr:cNvSpPr txBox="1"/>
      </xdr:nvSpPr>
      <xdr:spPr>
        <a:xfrm>
          <a:off x="19985990" y="18165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138068</xdr:rowOff>
    </xdr:from>
    <xdr:to>
      <xdr:col>116</xdr:col>
      <xdr:colOff>114300</xdr:colOff>
      <xdr:row>107</xdr:row>
      <xdr:rowOff>68218</xdr:rowOff>
    </xdr:to>
    <xdr:sp macro="" textlink="">
      <xdr:nvSpPr>
        <xdr:cNvPr id="834" name="フローチャート: 判断 833">
          <a:extLst>
            <a:ext uri="{FF2B5EF4-FFF2-40B4-BE49-F238E27FC236}">
              <a16:creationId xmlns:a16="http://schemas.microsoft.com/office/drawing/2014/main" id="{05A82BBE-B254-4673-8577-36A7127B5129}"/>
            </a:ext>
          </a:extLst>
        </xdr:cNvPr>
        <xdr:cNvSpPr/>
      </xdr:nvSpPr>
      <xdr:spPr>
        <a:xfrm>
          <a:off x="19904710" y="1830795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162561</xdr:rowOff>
    </xdr:from>
    <xdr:to>
      <xdr:col>112</xdr:col>
      <xdr:colOff>38100</xdr:colOff>
      <xdr:row>107</xdr:row>
      <xdr:rowOff>92711</xdr:rowOff>
    </xdr:to>
    <xdr:sp macro="" textlink="">
      <xdr:nvSpPr>
        <xdr:cNvPr id="835" name="フローチャート: 判断 834">
          <a:extLst>
            <a:ext uri="{FF2B5EF4-FFF2-40B4-BE49-F238E27FC236}">
              <a16:creationId xmlns:a16="http://schemas.microsoft.com/office/drawing/2014/main" id="{DDA83A8E-F276-486A-8F73-2A74BE5B3DA4}"/>
            </a:ext>
          </a:extLst>
        </xdr:cNvPr>
        <xdr:cNvSpPr/>
      </xdr:nvSpPr>
      <xdr:spPr>
        <a:xfrm>
          <a:off x="19161760" y="183381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162561</xdr:rowOff>
    </xdr:from>
    <xdr:to>
      <xdr:col>107</xdr:col>
      <xdr:colOff>101600</xdr:colOff>
      <xdr:row>107</xdr:row>
      <xdr:rowOff>92711</xdr:rowOff>
    </xdr:to>
    <xdr:sp macro="" textlink="">
      <xdr:nvSpPr>
        <xdr:cNvPr id="836" name="フローチャート: 判断 835">
          <a:extLst>
            <a:ext uri="{FF2B5EF4-FFF2-40B4-BE49-F238E27FC236}">
              <a16:creationId xmlns:a16="http://schemas.microsoft.com/office/drawing/2014/main" id="{02177631-6CAD-483C-8556-8B0C0F8552B4}"/>
            </a:ext>
          </a:extLst>
        </xdr:cNvPr>
        <xdr:cNvSpPr/>
      </xdr:nvSpPr>
      <xdr:spPr>
        <a:xfrm>
          <a:off x="18345150" y="183381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149498</xdr:rowOff>
    </xdr:from>
    <xdr:to>
      <xdr:col>102</xdr:col>
      <xdr:colOff>165100</xdr:colOff>
      <xdr:row>107</xdr:row>
      <xdr:rowOff>79648</xdr:rowOff>
    </xdr:to>
    <xdr:sp macro="" textlink="">
      <xdr:nvSpPr>
        <xdr:cNvPr id="837" name="フローチャート: 判断 836">
          <a:extLst>
            <a:ext uri="{FF2B5EF4-FFF2-40B4-BE49-F238E27FC236}">
              <a16:creationId xmlns:a16="http://schemas.microsoft.com/office/drawing/2014/main" id="{57B1BC74-5FA6-4711-879C-206408D6AB67}"/>
            </a:ext>
          </a:extLst>
        </xdr:cNvPr>
        <xdr:cNvSpPr/>
      </xdr:nvSpPr>
      <xdr:spPr>
        <a:xfrm>
          <a:off x="17547590" y="18323198"/>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162561</xdr:rowOff>
    </xdr:from>
    <xdr:to>
      <xdr:col>98</xdr:col>
      <xdr:colOff>38100</xdr:colOff>
      <xdr:row>107</xdr:row>
      <xdr:rowOff>92711</xdr:rowOff>
    </xdr:to>
    <xdr:sp macro="" textlink="">
      <xdr:nvSpPr>
        <xdr:cNvPr id="838" name="フローチャート: 判断 837">
          <a:extLst>
            <a:ext uri="{FF2B5EF4-FFF2-40B4-BE49-F238E27FC236}">
              <a16:creationId xmlns:a16="http://schemas.microsoft.com/office/drawing/2014/main" id="{D3023119-D2AF-4C3B-B0BC-41ADB337F53D}"/>
            </a:ext>
          </a:extLst>
        </xdr:cNvPr>
        <xdr:cNvSpPr/>
      </xdr:nvSpPr>
      <xdr:spPr>
        <a:xfrm>
          <a:off x="16761460" y="183381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40FB98FB-736E-4F42-8784-1E69489691C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A797E3BD-7506-4BA2-B60C-C2F62492E308}"/>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6DF3C946-1F8C-45F2-BB56-3B49B3D1E62F}"/>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CEB3831D-5663-4B62-9F12-D1440134494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7D0CCCE6-D5D8-4DF7-AFDB-BBDB5B3C4B9E}"/>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27032</xdr:rowOff>
    </xdr:from>
    <xdr:to>
      <xdr:col>116</xdr:col>
      <xdr:colOff>114300</xdr:colOff>
      <xdr:row>108</xdr:row>
      <xdr:rowOff>128632</xdr:rowOff>
    </xdr:to>
    <xdr:sp macro="" textlink="">
      <xdr:nvSpPr>
        <xdr:cNvPr id="844" name="楕円 843">
          <a:extLst>
            <a:ext uri="{FF2B5EF4-FFF2-40B4-BE49-F238E27FC236}">
              <a16:creationId xmlns:a16="http://schemas.microsoft.com/office/drawing/2014/main" id="{8A91E7A9-3D91-4FDF-9E14-EDFA2FF667AF}"/>
            </a:ext>
          </a:extLst>
        </xdr:cNvPr>
        <xdr:cNvSpPr/>
      </xdr:nvSpPr>
      <xdr:spPr>
        <a:xfrm>
          <a:off x="19904710" y="1854172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113409</xdr:rowOff>
    </xdr:from>
    <xdr:ext cx="469744" cy="259045"/>
    <xdr:sp macro="" textlink="">
      <xdr:nvSpPr>
        <xdr:cNvPr id="845" name="【公民館】&#10;一人当たり面積該当値テキスト">
          <a:extLst>
            <a:ext uri="{FF2B5EF4-FFF2-40B4-BE49-F238E27FC236}">
              <a16:creationId xmlns:a16="http://schemas.microsoft.com/office/drawing/2014/main" id="{E1CA556E-D4D2-4CBF-B92A-7313992645E0}"/>
            </a:ext>
          </a:extLst>
        </xdr:cNvPr>
        <xdr:cNvSpPr txBox="1"/>
      </xdr:nvSpPr>
      <xdr:spPr>
        <a:xfrm>
          <a:off x="19985990" y="18458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27032</xdr:rowOff>
    </xdr:from>
    <xdr:to>
      <xdr:col>112</xdr:col>
      <xdr:colOff>38100</xdr:colOff>
      <xdr:row>108</xdr:row>
      <xdr:rowOff>128632</xdr:rowOff>
    </xdr:to>
    <xdr:sp macro="" textlink="">
      <xdr:nvSpPr>
        <xdr:cNvPr id="846" name="楕円 845">
          <a:extLst>
            <a:ext uri="{FF2B5EF4-FFF2-40B4-BE49-F238E27FC236}">
              <a16:creationId xmlns:a16="http://schemas.microsoft.com/office/drawing/2014/main" id="{CA3894D1-ECE4-4A8B-AC58-7FEFD81839E8}"/>
            </a:ext>
          </a:extLst>
        </xdr:cNvPr>
        <xdr:cNvSpPr/>
      </xdr:nvSpPr>
      <xdr:spPr>
        <a:xfrm>
          <a:off x="19161760" y="1854172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77832</xdr:rowOff>
    </xdr:from>
    <xdr:to>
      <xdr:col>116</xdr:col>
      <xdr:colOff>63500</xdr:colOff>
      <xdr:row>108</xdr:row>
      <xdr:rowOff>77832</xdr:rowOff>
    </xdr:to>
    <xdr:cxnSp macro="">
      <xdr:nvCxnSpPr>
        <xdr:cNvPr id="847" name="直線コネクタ 846">
          <a:extLst>
            <a:ext uri="{FF2B5EF4-FFF2-40B4-BE49-F238E27FC236}">
              <a16:creationId xmlns:a16="http://schemas.microsoft.com/office/drawing/2014/main" id="{DB6B9F27-5661-419E-A8E3-AF3F591E243B}"/>
            </a:ext>
          </a:extLst>
        </xdr:cNvPr>
        <xdr:cNvCxnSpPr/>
      </xdr:nvCxnSpPr>
      <xdr:spPr>
        <a:xfrm>
          <a:off x="19204940" y="1859443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30299</xdr:rowOff>
    </xdr:from>
    <xdr:to>
      <xdr:col>107</xdr:col>
      <xdr:colOff>101600</xdr:colOff>
      <xdr:row>108</xdr:row>
      <xdr:rowOff>131899</xdr:rowOff>
    </xdr:to>
    <xdr:sp macro="" textlink="">
      <xdr:nvSpPr>
        <xdr:cNvPr id="848" name="楕円 847">
          <a:extLst>
            <a:ext uri="{FF2B5EF4-FFF2-40B4-BE49-F238E27FC236}">
              <a16:creationId xmlns:a16="http://schemas.microsoft.com/office/drawing/2014/main" id="{8AC1B320-BE69-49E1-8963-0E45F26A0B87}"/>
            </a:ext>
          </a:extLst>
        </xdr:cNvPr>
        <xdr:cNvSpPr/>
      </xdr:nvSpPr>
      <xdr:spPr>
        <a:xfrm>
          <a:off x="18345150" y="1854499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77832</xdr:rowOff>
    </xdr:from>
    <xdr:to>
      <xdr:col>111</xdr:col>
      <xdr:colOff>177800</xdr:colOff>
      <xdr:row>108</xdr:row>
      <xdr:rowOff>81099</xdr:rowOff>
    </xdr:to>
    <xdr:cxnSp macro="">
      <xdr:nvCxnSpPr>
        <xdr:cNvPr id="849" name="直線コネクタ 848">
          <a:extLst>
            <a:ext uri="{FF2B5EF4-FFF2-40B4-BE49-F238E27FC236}">
              <a16:creationId xmlns:a16="http://schemas.microsoft.com/office/drawing/2014/main" id="{FA3D6CF3-95F0-4A7C-8C71-D9C67EC84460}"/>
            </a:ext>
          </a:extLst>
        </xdr:cNvPr>
        <xdr:cNvCxnSpPr/>
      </xdr:nvCxnSpPr>
      <xdr:spPr>
        <a:xfrm flipV="1">
          <a:off x="18399760" y="18594432"/>
          <a:ext cx="80518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30299</xdr:rowOff>
    </xdr:from>
    <xdr:to>
      <xdr:col>102</xdr:col>
      <xdr:colOff>165100</xdr:colOff>
      <xdr:row>108</xdr:row>
      <xdr:rowOff>131899</xdr:rowOff>
    </xdr:to>
    <xdr:sp macro="" textlink="">
      <xdr:nvSpPr>
        <xdr:cNvPr id="850" name="楕円 849">
          <a:extLst>
            <a:ext uri="{FF2B5EF4-FFF2-40B4-BE49-F238E27FC236}">
              <a16:creationId xmlns:a16="http://schemas.microsoft.com/office/drawing/2014/main" id="{D178AAC8-657F-44D6-8ECD-80A71FD0370A}"/>
            </a:ext>
          </a:extLst>
        </xdr:cNvPr>
        <xdr:cNvSpPr/>
      </xdr:nvSpPr>
      <xdr:spPr>
        <a:xfrm>
          <a:off x="17547590" y="1854499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81099</xdr:rowOff>
    </xdr:from>
    <xdr:to>
      <xdr:col>107</xdr:col>
      <xdr:colOff>50800</xdr:colOff>
      <xdr:row>108</xdr:row>
      <xdr:rowOff>81099</xdr:rowOff>
    </xdr:to>
    <xdr:cxnSp macro="">
      <xdr:nvCxnSpPr>
        <xdr:cNvPr id="851" name="直線コネクタ 850">
          <a:extLst>
            <a:ext uri="{FF2B5EF4-FFF2-40B4-BE49-F238E27FC236}">
              <a16:creationId xmlns:a16="http://schemas.microsoft.com/office/drawing/2014/main" id="{ECEEAA22-72F7-4A39-B778-CEE81B418529}"/>
            </a:ext>
          </a:extLst>
        </xdr:cNvPr>
        <xdr:cNvCxnSpPr/>
      </xdr:nvCxnSpPr>
      <xdr:spPr>
        <a:xfrm>
          <a:off x="17602200" y="1859960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31931</xdr:rowOff>
    </xdr:from>
    <xdr:to>
      <xdr:col>98</xdr:col>
      <xdr:colOff>38100</xdr:colOff>
      <xdr:row>108</xdr:row>
      <xdr:rowOff>133531</xdr:rowOff>
    </xdr:to>
    <xdr:sp macro="" textlink="">
      <xdr:nvSpPr>
        <xdr:cNvPr id="852" name="楕円 851">
          <a:extLst>
            <a:ext uri="{FF2B5EF4-FFF2-40B4-BE49-F238E27FC236}">
              <a16:creationId xmlns:a16="http://schemas.microsoft.com/office/drawing/2014/main" id="{1142B65A-1B5B-4BAC-B11F-478CCB7A1BCC}"/>
            </a:ext>
          </a:extLst>
        </xdr:cNvPr>
        <xdr:cNvSpPr/>
      </xdr:nvSpPr>
      <xdr:spPr>
        <a:xfrm>
          <a:off x="16761460" y="1854662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81099</xdr:rowOff>
    </xdr:from>
    <xdr:to>
      <xdr:col>102</xdr:col>
      <xdr:colOff>114300</xdr:colOff>
      <xdr:row>108</xdr:row>
      <xdr:rowOff>82731</xdr:rowOff>
    </xdr:to>
    <xdr:cxnSp macro="">
      <xdr:nvCxnSpPr>
        <xdr:cNvPr id="853" name="直線コネクタ 852">
          <a:extLst>
            <a:ext uri="{FF2B5EF4-FFF2-40B4-BE49-F238E27FC236}">
              <a16:creationId xmlns:a16="http://schemas.microsoft.com/office/drawing/2014/main" id="{FBF28846-0F85-405A-B655-7A09F2F0E9F5}"/>
            </a:ext>
          </a:extLst>
        </xdr:cNvPr>
        <xdr:cNvCxnSpPr/>
      </xdr:nvCxnSpPr>
      <xdr:spPr>
        <a:xfrm flipV="1">
          <a:off x="16804640" y="18599604"/>
          <a:ext cx="7975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109238</xdr:rowOff>
    </xdr:from>
    <xdr:ext cx="469744" cy="259045"/>
    <xdr:sp macro="" textlink="">
      <xdr:nvSpPr>
        <xdr:cNvPr id="854" name="n_1aveValue【公民館】&#10;一人当たり面積">
          <a:extLst>
            <a:ext uri="{FF2B5EF4-FFF2-40B4-BE49-F238E27FC236}">
              <a16:creationId xmlns:a16="http://schemas.microsoft.com/office/drawing/2014/main" id="{4A331A14-59FE-4426-8604-A6AA75DCCCF3}"/>
            </a:ext>
          </a:extLst>
        </xdr:cNvPr>
        <xdr:cNvSpPr txBox="1"/>
      </xdr:nvSpPr>
      <xdr:spPr>
        <a:xfrm>
          <a:off x="18982132" y="1810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109238</xdr:rowOff>
    </xdr:from>
    <xdr:ext cx="469744" cy="259045"/>
    <xdr:sp macro="" textlink="">
      <xdr:nvSpPr>
        <xdr:cNvPr id="855" name="n_2aveValue【公民館】&#10;一人当たり面積">
          <a:extLst>
            <a:ext uri="{FF2B5EF4-FFF2-40B4-BE49-F238E27FC236}">
              <a16:creationId xmlns:a16="http://schemas.microsoft.com/office/drawing/2014/main" id="{8D258F37-84C0-4F51-A430-1B3ABA627BAB}"/>
            </a:ext>
          </a:extLst>
        </xdr:cNvPr>
        <xdr:cNvSpPr txBox="1"/>
      </xdr:nvSpPr>
      <xdr:spPr>
        <a:xfrm>
          <a:off x="18182032" y="1810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96175</xdr:rowOff>
    </xdr:from>
    <xdr:ext cx="469744" cy="259045"/>
    <xdr:sp macro="" textlink="">
      <xdr:nvSpPr>
        <xdr:cNvPr id="856" name="n_3aveValue【公民館】&#10;一人当たり面積">
          <a:extLst>
            <a:ext uri="{FF2B5EF4-FFF2-40B4-BE49-F238E27FC236}">
              <a16:creationId xmlns:a16="http://schemas.microsoft.com/office/drawing/2014/main" id="{C61F1538-C37D-4804-B635-49890B6DBB2F}"/>
            </a:ext>
          </a:extLst>
        </xdr:cNvPr>
        <xdr:cNvSpPr txBox="1"/>
      </xdr:nvSpPr>
      <xdr:spPr>
        <a:xfrm>
          <a:off x="17384472" y="18094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109238</xdr:rowOff>
    </xdr:from>
    <xdr:ext cx="469744" cy="259045"/>
    <xdr:sp macro="" textlink="">
      <xdr:nvSpPr>
        <xdr:cNvPr id="857" name="n_4aveValue【公民館】&#10;一人当たり面積">
          <a:extLst>
            <a:ext uri="{FF2B5EF4-FFF2-40B4-BE49-F238E27FC236}">
              <a16:creationId xmlns:a16="http://schemas.microsoft.com/office/drawing/2014/main" id="{07A1B4C8-563A-4953-884E-94FC7D6998F6}"/>
            </a:ext>
          </a:extLst>
        </xdr:cNvPr>
        <xdr:cNvSpPr txBox="1"/>
      </xdr:nvSpPr>
      <xdr:spPr>
        <a:xfrm>
          <a:off x="16588817" y="1810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119759</xdr:rowOff>
    </xdr:from>
    <xdr:ext cx="469744" cy="259045"/>
    <xdr:sp macro="" textlink="">
      <xdr:nvSpPr>
        <xdr:cNvPr id="858" name="n_1mainValue【公民館】&#10;一人当たり面積">
          <a:extLst>
            <a:ext uri="{FF2B5EF4-FFF2-40B4-BE49-F238E27FC236}">
              <a16:creationId xmlns:a16="http://schemas.microsoft.com/office/drawing/2014/main" id="{3DFF6246-8104-4BF1-811D-84125C5C72C1}"/>
            </a:ext>
          </a:extLst>
        </xdr:cNvPr>
        <xdr:cNvSpPr txBox="1"/>
      </xdr:nvSpPr>
      <xdr:spPr>
        <a:xfrm>
          <a:off x="18982132" y="1863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123026</xdr:rowOff>
    </xdr:from>
    <xdr:ext cx="469744" cy="259045"/>
    <xdr:sp macro="" textlink="">
      <xdr:nvSpPr>
        <xdr:cNvPr id="859" name="n_2mainValue【公民館】&#10;一人当たり面積">
          <a:extLst>
            <a:ext uri="{FF2B5EF4-FFF2-40B4-BE49-F238E27FC236}">
              <a16:creationId xmlns:a16="http://schemas.microsoft.com/office/drawing/2014/main" id="{C96322B9-8C81-4E87-A7CD-EB9D98B754A2}"/>
            </a:ext>
          </a:extLst>
        </xdr:cNvPr>
        <xdr:cNvSpPr txBox="1"/>
      </xdr:nvSpPr>
      <xdr:spPr>
        <a:xfrm>
          <a:off x="18182032" y="1864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123026</xdr:rowOff>
    </xdr:from>
    <xdr:ext cx="469744" cy="259045"/>
    <xdr:sp macro="" textlink="">
      <xdr:nvSpPr>
        <xdr:cNvPr id="860" name="n_3mainValue【公民館】&#10;一人当たり面積">
          <a:extLst>
            <a:ext uri="{FF2B5EF4-FFF2-40B4-BE49-F238E27FC236}">
              <a16:creationId xmlns:a16="http://schemas.microsoft.com/office/drawing/2014/main" id="{D17F88CF-D91D-41EB-831B-EF133D8C14DA}"/>
            </a:ext>
          </a:extLst>
        </xdr:cNvPr>
        <xdr:cNvSpPr txBox="1"/>
      </xdr:nvSpPr>
      <xdr:spPr>
        <a:xfrm>
          <a:off x="17384472" y="1864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124658</xdr:rowOff>
    </xdr:from>
    <xdr:ext cx="469744" cy="259045"/>
    <xdr:sp macro="" textlink="">
      <xdr:nvSpPr>
        <xdr:cNvPr id="861" name="n_4mainValue【公民館】&#10;一人当たり面積">
          <a:extLst>
            <a:ext uri="{FF2B5EF4-FFF2-40B4-BE49-F238E27FC236}">
              <a16:creationId xmlns:a16="http://schemas.microsoft.com/office/drawing/2014/main" id="{7E9B959E-6693-4F14-ABBD-8DBE68E7C701}"/>
            </a:ext>
          </a:extLst>
        </xdr:cNvPr>
        <xdr:cNvSpPr txBox="1"/>
      </xdr:nvSpPr>
      <xdr:spPr>
        <a:xfrm>
          <a:off x="16588817" y="1864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2" name="正方形/長方形 861">
          <a:extLst>
            <a:ext uri="{FF2B5EF4-FFF2-40B4-BE49-F238E27FC236}">
              <a16:creationId xmlns:a16="http://schemas.microsoft.com/office/drawing/2014/main" id="{CF83A296-E2DE-45D6-A91B-A7BD410ECAC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3" name="正方形/長方形 862">
          <a:extLst>
            <a:ext uri="{FF2B5EF4-FFF2-40B4-BE49-F238E27FC236}">
              <a16:creationId xmlns:a16="http://schemas.microsoft.com/office/drawing/2014/main" id="{988680FB-4372-48CA-A8F0-CB7A2056B15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4" name="テキスト ボックス 863">
          <a:extLst>
            <a:ext uri="{FF2B5EF4-FFF2-40B4-BE49-F238E27FC236}">
              <a16:creationId xmlns:a16="http://schemas.microsoft.com/office/drawing/2014/main" id="{8CD15B38-D287-4749-9BAA-DECFCBC612C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保育所、学校施設、児童館の有形固定資産減価償却については、類似団体平均を上回っており、施設が老朽化していることが伺える。他の施設と比較しても老朽化が進んでおり、今後も修繕費等の経費の増加が予想され、建替や施設の延命化を検討し対応していく必要がある。</a:t>
          </a:r>
          <a:endParaRPr lang="ja-JP" altLang="ja-JP" sz="1400">
            <a:effectLst/>
          </a:endParaRPr>
        </a:p>
        <a:p>
          <a:r>
            <a:rPr kumimoji="1" lang="ja-JP" altLang="ja-JP" sz="1100">
              <a:solidFill>
                <a:schemeClr val="dk1"/>
              </a:solidFill>
              <a:effectLst/>
              <a:latin typeface="+mn-lt"/>
              <a:ea typeface="+mn-ea"/>
              <a:cs typeface="+mn-cs"/>
            </a:rPr>
            <a:t>道路や橋りょう・トンネル及び公営住宅の有形固定資産減価償却率については、新設・改良工事や修繕・建替等を計画的に行っていることから、類似団体平均と比較して概ね変わらない数値となっている。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C7ABA02-5594-4C0C-83A3-05268D0B2A80}"/>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E58098A-8135-4A38-AEB1-23E852BAF16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0BA295B-C3F0-4C61-9F57-CB05C733AF29}"/>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3679475-D311-42E4-9345-698394F24C4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52D0510-EE39-4B07-882B-73EACA18C7E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0FBBDD6-C0E4-47DA-AA36-D01A027E26D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93AE92-E653-4D05-8500-A9D113C1E01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2600A1C-33A7-401F-A49C-7D287CE5FA2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28BCAD-645A-4586-9607-1DD0C23B9E4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7428E10-F5C5-4B49-AB0D-3E29AAA4957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17,238
17,110
120.40
10,462,104
10,079,611
343,794
4,766,695
6,998,181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4C71F7-8B4F-4450-B909-21393376812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98ACB7-7909-4932-BC2F-89E1F67A159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9D8D561-ED59-4182-9786-2F29223783B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A4BBCC5-314D-4178-8460-00D6A310648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90EEA9C-CCF2-4A7C-82E6-A76284D3F5B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BF20D4D-1D72-46F6-832F-1C878FC35AB7}"/>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3E409E1-5CFF-4132-91BD-51726FBAD6E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E095E84-81E4-499D-BCFE-15B6D6CD9315}"/>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358F6F9-A936-4DAD-8982-D31020C60E87}"/>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C8ABC5F-3921-4835-AF68-65B48848762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4804B38-497D-4941-A530-B2B002236B7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D175881-E9E2-41C5-A31A-E049DD4D357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97092D6-29B1-45E1-9B01-0998A8B86FA9}"/>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A53339-8208-4C2C-B714-D557370C6D8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9B6530E-A31D-427A-9114-881728853530}"/>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86DDA71-B167-44F3-A947-B991B5C1154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D55C83-C669-4698-8E76-7265EA97A93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39D7FD0-E96A-4A4F-90FE-B37D44DCF03D}"/>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A247015-05AC-4AFF-A457-90FD2D09FFC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2859421-DF4D-4FFF-891D-6BA29E08997A}"/>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5F676E4-1D7E-4BD0-8824-656C77D06AA5}"/>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F654B5B-4C54-4F5A-8375-F33F6EC2571E}"/>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865120C-3277-4581-9C88-59D73A548C5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C1730FB-6125-4525-8632-B195EAD3B01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1F4C41B-42B6-4F1A-A815-54515971ABE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056C95A-2877-405A-BA55-BB6860BB0370}"/>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9FABD69-0DB3-47EE-B352-8764DFB04BEB}"/>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C0EF02-9F75-4BE8-8CD7-20E8E143552A}"/>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353383-0BF3-4271-AB0B-5EA83369216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203F6F7-6095-4647-B976-6A8DA15032F6}"/>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D362001-2461-4852-8926-533CAA53434A}"/>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818D6CF-C70F-44FA-AB74-4160E54702C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336E9B2-8ADA-463E-9CB4-8E906A8AB249}"/>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488071D-D6A1-44B4-AB61-879FCC888F59}"/>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8B15FCB-2DFE-4253-A85B-0DF8ECE71D6E}"/>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BC6FB44-D8E4-4D06-B199-ED45E1067D74}"/>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2411E7D-7F53-4183-80A1-CDD6A4CCF2D0}"/>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60591B4-2EC3-4761-8A7B-21BCB25EA969}"/>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42579F5-7FA7-4340-8B32-9C521E7C35AB}"/>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AD4E90D-17B5-47F6-94EB-605A1EABF077}"/>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1CDD7FB-862D-45C4-8927-8DC65ED06395}"/>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493643A-E198-47FB-A7B2-F09781EB392E}"/>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384BDC5-2514-4F81-A134-C2273115E441}"/>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ABB1105-28A1-4783-9748-9217C58960B2}"/>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25A4BC5-1671-43DC-8F1E-0D97D928D238}"/>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AAE4B07-4ECA-458B-A6D2-5B4DB989293E}"/>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45176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E507CE7B-FA20-42A4-822A-36DE617A46B5}"/>
            </a:ext>
          </a:extLst>
        </xdr:cNvPr>
        <xdr:cNvCxnSpPr/>
      </xdr:nvCxnSpPr>
      <xdr:spPr>
        <a:xfrm flipV="1">
          <a:off x="4173855" y="5876381"/>
          <a:ext cx="0" cy="1420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9144CE8-1148-4A88-885E-DE89B1E8B9E0}"/>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9B97810-FCF1-4376-B05D-B736C3C43CE8}"/>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163303</xdr:rowOff>
    </xdr:from>
    <xdr:ext cx="405111" cy="259045"/>
    <xdr:sp macro="" textlink="">
      <xdr:nvSpPr>
        <xdr:cNvPr id="61" name="【図書館】&#10;有形固定資産減価償却率最大値テキスト">
          <a:extLst>
            <a:ext uri="{FF2B5EF4-FFF2-40B4-BE49-F238E27FC236}">
              <a16:creationId xmlns:a16="http://schemas.microsoft.com/office/drawing/2014/main" id="{FBBFE176-9864-4C08-833B-D72D228107D4}"/>
            </a:ext>
          </a:extLst>
        </xdr:cNvPr>
        <xdr:cNvSpPr txBox="1"/>
      </xdr:nvSpPr>
      <xdr:spPr>
        <a:xfrm>
          <a:off x="4212590" y="5651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45176</xdr:rowOff>
    </xdr:from>
    <xdr:to>
      <xdr:col>24</xdr:col>
      <xdr:colOff>152400</xdr:colOff>
      <xdr:row>34</xdr:row>
      <xdr:rowOff>45176</xdr:rowOff>
    </xdr:to>
    <xdr:cxnSp macro="">
      <xdr:nvCxnSpPr>
        <xdr:cNvPr id="62" name="直線コネクタ 61">
          <a:extLst>
            <a:ext uri="{FF2B5EF4-FFF2-40B4-BE49-F238E27FC236}">
              <a16:creationId xmlns:a16="http://schemas.microsoft.com/office/drawing/2014/main" id="{D2CE9700-E29B-46BD-8A4D-7527F6624494}"/>
            </a:ext>
          </a:extLst>
        </xdr:cNvPr>
        <xdr:cNvCxnSpPr/>
      </xdr:nvCxnSpPr>
      <xdr:spPr>
        <a:xfrm>
          <a:off x="4112260" y="5876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137721</xdr:rowOff>
    </xdr:from>
    <xdr:ext cx="405111" cy="259045"/>
    <xdr:sp macro="" textlink="">
      <xdr:nvSpPr>
        <xdr:cNvPr id="63" name="【図書館】&#10;有形固定資産減価償却率平均値テキスト">
          <a:extLst>
            <a:ext uri="{FF2B5EF4-FFF2-40B4-BE49-F238E27FC236}">
              <a16:creationId xmlns:a16="http://schemas.microsoft.com/office/drawing/2014/main" id="{AE9F3A80-1E1C-4212-9705-7EC54A16E1AD}"/>
            </a:ext>
          </a:extLst>
        </xdr:cNvPr>
        <xdr:cNvSpPr txBox="1"/>
      </xdr:nvSpPr>
      <xdr:spPr>
        <a:xfrm>
          <a:off x="4212590" y="64775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159294</xdr:rowOff>
    </xdr:from>
    <xdr:to>
      <xdr:col>24</xdr:col>
      <xdr:colOff>114300</xdr:colOff>
      <xdr:row>38</xdr:row>
      <xdr:rowOff>89444</xdr:rowOff>
    </xdr:to>
    <xdr:sp macro="" textlink="">
      <xdr:nvSpPr>
        <xdr:cNvPr id="64" name="フローチャート: 判断 63">
          <a:extLst>
            <a:ext uri="{FF2B5EF4-FFF2-40B4-BE49-F238E27FC236}">
              <a16:creationId xmlns:a16="http://schemas.microsoft.com/office/drawing/2014/main" id="{0B406FD9-CCA6-4630-A3F6-3AD9989F3D7D}"/>
            </a:ext>
          </a:extLst>
        </xdr:cNvPr>
        <xdr:cNvSpPr/>
      </xdr:nvSpPr>
      <xdr:spPr>
        <a:xfrm>
          <a:off x="4131310" y="650484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123372</xdr:rowOff>
    </xdr:from>
    <xdr:to>
      <xdr:col>20</xdr:col>
      <xdr:colOff>38100</xdr:colOff>
      <xdr:row>38</xdr:row>
      <xdr:rowOff>53522</xdr:rowOff>
    </xdr:to>
    <xdr:sp macro="" textlink="">
      <xdr:nvSpPr>
        <xdr:cNvPr id="65" name="フローチャート: 判断 64">
          <a:extLst>
            <a:ext uri="{FF2B5EF4-FFF2-40B4-BE49-F238E27FC236}">
              <a16:creationId xmlns:a16="http://schemas.microsoft.com/office/drawing/2014/main" id="{2BEB2D4A-17E6-4418-8FF1-6B6B86669226}"/>
            </a:ext>
          </a:extLst>
        </xdr:cNvPr>
        <xdr:cNvSpPr/>
      </xdr:nvSpPr>
      <xdr:spPr>
        <a:xfrm>
          <a:off x="3388360" y="64689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107043</xdr:rowOff>
    </xdr:from>
    <xdr:to>
      <xdr:col>15</xdr:col>
      <xdr:colOff>101600</xdr:colOff>
      <xdr:row>38</xdr:row>
      <xdr:rowOff>37193</xdr:rowOff>
    </xdr:to>
    <xdr:sp macro="" textlink="">
      <xdr:nvSpPr>
        <xdr:cNvPr id="66" name="フローチャート: 判断 65">
          <a:extLst>
            <a:ext uri="{FF2B5EF4-FFF2-40B4-BE49-F238E27FC236}">
              <a16:creationId xmlns:a16="http://schemas.microsoft.com/office/drawing/2014/main" id="{DDD1C9B3-8A7B-43C1-B157-1401F87F7B00}"/>
            </a:ext>
          </a:extLst>
        </xdr:cNvPr>
        <xdr:cNvSpPr/>
      </xdr:nvSpPr>
      <xdr:spPr>
        <a:xfrm>
          <a:off x="2571750" y="644878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113574</xdr:rowOff>
    </xdr:from>
    <xdr:to>
      <xdr:col>10</xdr:col>
      <xdr:colOff>165100</xdr:colOff>
      <xdr:row>38</xdr:row>
      <xdr:rowOff>43724</xdr:rowOff>
    </xdr:to>
    <xdr:sp macro="" textlink="">
      <xdr:nvSpPr>
        <xdr:cNvPr id="67" name="フローチャート: 判断 66">
          <a:extLst>
            <a:ext uri="{FF2B5EF4-FFF2-40B4-BE49-F238E27FC236}">
              <a16:creationId xmlns:a16="http://schemas.microsoft.com/office/drawing/2014/main" id="{8371D25E-74C3-4EA7-9D42-9C067B9A2C1D}"/>
            </a:ext>
          </a:extLst>
        </xdr:cNvPr>
        <xdr:cNvSpPr/>
      </xdr:nvSpPr>
      <xdr:spPr>
        <a:xfrm>
          <a:off x="1774190" y="645722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5806</xdr:rowOff>
    </xdr:from>
    <xdr:to>
      <xdr:col>6</xdr:col>
      <xdr:colOff>38100</xdr:colOff>
      <xdr:row>37</xdr:row>
      <xdr:rowOff>107406</xdr:rowOff>
    </xdr:to>
    <xdr:sp macro="" textlink="">
      <xdr:nvSpPr>
        <xdr:cNvPr id="68" name="フローチャート: 判断 67">
          <a:extLst>
            <a:ext uri="{FF2B5EF4-FFF2-40B4-BE49-F238E27FC236}">
              <a16:creationId xmlns:a16="http://schemas.microsoft.com/office/drawing/2014/main" id="{266EFC7D-6BB2-4B03-8DBD-E15511B8DE32}"/>
            </a:ext>
          </a:extLst>
        </xdr:cNvPr>
        <xdr:cNvSpPr/>
      </xdr:nvSpPr>
      <xdr:spPr>
        <a:xfrm>
          <a:off x="988060" y="6351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5F3AC5A-3A41-4F3E-8C43-1D400522D67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1C29A1C-6A43-4FDA-89FA-81DD117AA508}"/>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2767C60-2996-4B61-B694-AC2A0569F3F3}"/>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85132C5-1426-4902-B751-D2DE25782F6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86354E1-3CF8-4232-BDD6-9126775C4355}"/>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121739</xdr:rowOff>
    </xdr:from>
    <xdr:to>
      <xdr:col>24</xdr:col>
      <xdr:colOff>114300</xdr:colOff>
      <xdr:row>37</xdr:row>
      <xdr:rowOff>51889</xdr:rowOff>
    </xdr:to>
    <xdr:sp macro="" textlink="">
      <xdr:nvSpPr>
        <xdr:cNvPr id="74" name="楕円 73">
          <a:extLst>
            <a:ext uri="{FF2B5EF4-FFF2-40B4-BE49-F238E27FC236}">
              <a16:creationId xmlns:a16="http://schemas.microsoft.com/office/drawing/2014/main" id="{7D131E4D-B082-4B9D-AE35-0BC668C0B9C3}"/>
            </a:ext>
          </a:extLst>
        </xdr:cNvPr>
        <xdr:cNvSpPr/>
      </xdr:nvSpPr>
      <xdr:spPr>
        <a:xfrm>
          <a:off x="4131310" y="629584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144616</xdr:rowOff>
    </xdr:from>
    <xdr:ext cx="405111" cy="259045"/>
    <xdr:sp macro="" textlink="">
      <xdr:nvSpPr>
        <xdr:cNvPr id="75" name="【図書館】&#10;有形固定資産減価償却率該当値テキスト">
          <a:extLst>
            <a:ext uri="{FF2B5EF4-FFF2-40B4-BE49-F238E27FC236}">
              <a16:creationId xmlns:a16="http://schemas.microsoft.com/office/drawing/2014/main" id="{7A3127E7-A523-49E1-A1EE-DE7377E5C108}"/>
            </a:ext>
          </a:extLst>
        </xdr:cNvPr>
        <xdr:cNvSpPr txBox="1"/>
      </xdr:nvSpPr>
      <xdr:spPr>
        <a:xfrm>
          <a:off x="4212590" y="6143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87449</xdr:rowOff>
    </xdr:from>
    <xdr:to>
      <xdr:col>20</xdr:col>
      <xdr:colOff>38100</xdr:colOff>
      <xdr:row>37</xdr:row>
      <xdr:rowOff>17599</xdr:rowOff>
    </xdr:to>
    <xdr:sp macro="" textlink="">
      <xdr:nvSpPr>
        <xdr:cNvPr id="76" name="楕円 75">
          <a:extLst>
            <a:ext uri="{FF2B5EF4-FFF2-40B4-BE49-F238E27FC236}">
              <a16:creationId xmlns:a16="http://schemas.microsoft.com/office/drawing/2014/main" id="{0413C32D-205E-4CD1-A719-4DDDB62C4FB5}"/>
            </a:ext>
          </a:extLst>
        </xdr:cNvPr>
        <xdr:cNvSpPr/>
      </xdr:nvSpPr>
      <xdr:spPr>
        <a:xfrm>
          <a:off x="3388360" y="62615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138249</xdr:rowOff>
    </xdr:from>
    <xdr:to>
      <xdr:col>24</xdr:col>
      <xdr:colOff>63500</xdr:colOff>
      <xdr:row>37</xdr:row>
      <xdr:rowOff>1089</xdr:rowOff>
    </xdr:to>
    <xdr:cxnSp macro="">
      <xdr:nvCxnSpPr>
        <xdr:cNvPr id="77" name="直線コネクタ 76">
          <a:extLst>
            <a:ext uri="{FF2B5EF4-FFF2-40B4-BE49-F238E27FC236}">
              <a16:creationId xmlns:a16="http://schemas.microsoft.com/office/drawing/2014/main" id="{79178378-BD15-45E6-A18A-575929203400}"/>
            </a:ext>
          </a:extLst>
        </xdr:cNvPr>
        <xdr:cNvCxnSpPr/>
      </xdr:nvCxnSpPr>
      <xdr:spPr>
        <a:xfrm>
          <a:off x="3431540" y="6306639"/>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56424</xdr:rowOff>
    </xdr:from>
    <xdr:to>
      <xdr:col>15</xdr:col>
      <xdr:colOff>101600</xdr:colOff>
      <xdr:row>36</xdr:row>
      <xdr:rowOff>158024</xdr:rowOff>
    </xdr:to>
    <xdr:sp macro="" textlink="">
      <xdr:nvSpPr>
        <xdr:cNvPr id="78" name="楕円 77">
          <a:extLst>
            <a:ext uri="{FF2B5EF4-FFF2-40B4-BE49-F238E27FC236}">
              <a16:creationId xmlns:a16="http://schemas.microsoft.com/office/drawing/2014/main" id="{BDF0C2A5-BF4A-4C95-B5D0-6008D114345F}"/>
            </a:ext>
          </a:extLst>
        </xdr:cNvPr>
        <xdr:cNvSpPr/>
      </xdr:nvSpPr>
      <xdr:spPr>
        <a:xfrm>
          <a:off x="2571750" y="62324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107224</xdr:rowOff>
    </xdr:from>
    <xdr:to>
      <xdr:col>19</xdr:col>
      <xdr:colOff>177800</xdr:colOff>
      <xdr:row>36</xdr:row>
      <xdr:rowOff>138249</xdr:rowOff>
    </xdr:to>
    <xdr:cxnSp macro="">
      <xdr:nvCxnSpPr>
        <xdr:cNvPr id="79" name="直線コネクタ 78">
          <a:extLst>
            <a:ext uri="{FF2B5EF4-FFF2-40B4-BE49-F238E27FC236}">
              <a16:creationId xmlns:a16="http://schemas.microsoft.com/office/drawing/2014/main" id="{634223B4-7838-4AA9-BDC4-95805B4258E3}"/>
            </a:ext>
          </a:extLst>
        </xdr:cNvPr>
        <xdr:cNvCxnSpPr/>
      </xdr:nvCxnSpPr>
      <xdr:spPr>
        <a:xfrm>
          <a:off x="2626360" y="6277519"/>
          <a:ext cx="80518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18869</xdr:rowOff>
    </xdr:from>
    <xdr:to>
      <xdr:col>10</xdr:col>
      <xdr:colOff>165100</xdr:colOff>
      <xdr:row>36</xdr:row>
      <xdr:rowOff>120469</xdr:rowOff>
    </xdr:to>
    <xdr:sp macro="" textlink="">
      <xdr:nvSpPr>
        <xdr:cNvPr id="80" name="楕円 79">
          <a:extLst>
            <a:ext uri="{FF2B5EF4-FFF2-40B4-BE49-F238E27FC236}">
              <a16:creationId xmlns:a16="http://schemas.microsoft.com/office/drawing/2014/main" id="{3D02CF40-0CBE-45A7-B249-205C3D28BDEB}"/>
            </a:ext>
          </a:extLst>
        </xdr:cNvPr>
        <xdr:cNvSpPr/>
      </xdr:nvSpPr>
      <xdr:spPr>
        <a:xfrm>
          <a:off x="1774190" y="619487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69669</xdr:rowOff>
    </xdr:from>
    <xdr:to>
      <xdr:col>15</xdr:col>
      <xdr:colOff>50800</xdr:colOff>
      <xdr:row>36</xdr:row>
      <xdr:rowOff>107224</xdr:rowOff>
    </xdr:to>
    <xdr:cxnSp macro="">
      <xdr:nvCxnSpPr>
        <xdr:cNvPr id="81" name="直線コネクタ 80">
          <a:extLst>
            <a:ext uri="{FF2B5EF4-FFF2-40B4-BE49-F238E27FC236}">
              <a16:creationId xmlns:a16="http://schemas.microsoft.com/office/drawing/2014/main" id="{0E7EB044-B635-4A3D-9850-7FCAE91FEE91}"/>
            </a:ext>
          </a:extLst>
        </xdr:cNvPr>
        <xdr:cNvCxnSpPr/>
      </xdr:nvCxnSpPr>
      <xdr:spPr>
        <a:xfrm>
          <a:off x="1828800" y="6239964"/>
          <a:ext cx="7975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20501</xdr:rowOff>
    </xdr:from>
    <xdr:to>
      <xdr:col>6</xdr:col>
      <xdr:colOff>38100</xdr:colOff>
      <xdr:row>36</xdr:row>
      <xdr:rowOff>122101</xdr:rowOff>
    </xdr:to>
    <xdr:sp macro="" textlink="">
      <xdr:nvSpPr>
        <xdr:cNvPr id="82" name="楕円 81">
          <a:extLst>
            <a:ext uri="{FF2B5EF4-FFF2-40B4-BE49-F238E27FC236}">
              <a16:creationId xmlns:a16="http://schemas.microsoft.com/office/drawing/2014/main" id="{A91D599B-A8CC-4CF2-80B2-020143D206B6}"/>
            </a:ext>
          </a:extLst>
        </xdr:cNvPr>
        <xdr:cNvSpPr/>
      </xdr:nvSpPr>
      <xdr:spPr>
        <a:xfrm>
          <a:off x="988060" y="618889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69669</xdr:rowOff>
    </xdr:from>
    <xdr:to>
      <xdr:col>10</xdr:col>
      <xdr:colOff>114300</xdr:colOff>
      <xdr:row>36</xdr:row>
      <xdr:rowOff>71301</xdr:rowOff>
    </xdr:to>
    <xdr:cxnSp macro="">
      <xdr:nvCxnSpPr>
        <xdr:cNvPr id="83" name="直線コネクタ 82">
          <a:extLst>
            <a:ext uri="{FF2B5EF4-FFF2-40B4-BE49-F238E27FC236}">
              <a16:creationId xmlns:a16="http://schemas.microsoft.com/office/drawing/2014/main" id="{653D2EAF-D705-4531-AC26-85267621F6D6}"/>
            </a:ext>
          </a:extLst>
        </xdr:cNvPr>
        <xdr:cNvCxnSpPr/>
      </xdr:nvCxnSpPr>
      <xdr:spPr>
        <a:xfrm flipV="1">
          <a:off x="1031240" y="6239964"/>
          <a:ext cx="7975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44649</xdr:rowOff>
    </xdr:from>
    <xdr:ext cx="405111" cy="259045"/>
    <xdr:sp macro="" textlink="">
      <xdr:nvSpPr>
        <xdr:cNvPr id="84" name="n_1aveValue【図書館】&#10;有形固定資産減価償却率">
          <a:extLst>
            <a:ext uri="{FF2B5EF4-FFF2-40B4-BE49-F238E27FC236}">
              <a16:creationId xmlns:a16="http://schemas.microsoft.com/office/drawing/2014/main" id="{5FC8D02D-F8D2-4539-90A2-FDC9FEA71A7A}"/>
            </a:ext>
          </a:extLst>
        </xdr:cNvPr>
        <xdr:cNvSpPr txBox="1"/>
      </xdr:nvSpPr>
      <xdr:spPr>
        <a:xfrm>
          <a:off x="3239144" y="656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28320</xdr:rowOff>
    </xdr:from>
    <xdr:ext cx="405111" cy="259045"/>
    <xdr:sp macro="" textlink="">
      <xdr:nvSpPr>
        <xdr:cNvPr id="85" name="n_2aveValue【図書館】&#10;有形固定資産減価償却率">
          <a:extLst>
            <a:ext uri="{FF2B5EF4-FFF2-40B4-BE49-F238E27FC236}">
              <a16:creationId xmlns:a16="http://schemas.microsoft.com/office/drawing/2014/main" id="{934F6B8B-18D2-404C-9B16-2C572C7713DC}"/>
            </a:ext>
          </a:extLst>
        </xdr:cNvPr>
        <xdr:cNvSpPr txBox="1"/>
      </xdr:nvSpPr>
      <xdr:spPr>
        <a:xfrm>
          <a:off x="2439044" y="654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34851</xdr:rowOff>
    </xdr:from>
    <xdr:ext cx="405111" cy="259045"/>
    <xdr:sp macro="" textlink="">
      <xdr:nvSpPr>
        <xdr:cNvPr id="86" name="n_3aveValue【図書館】&#10;有形固定資産減価償却率">
          <a:extLst>
            <a:ext uri="{FF2B5EF4-FFF2-40B4-BE49-F238E27FC236}">
              <a16:creationId xmlns:a16="http://schemas.microsoft.com/office/drawing/2014/main" id="{8DABAA77-010F-47D7-AE73-FB4EA2D9BADC}"/>
            </a:ext>
          </a:extLst>
        </xdr:cNvPr>
        <xdr:cNvSpPr txBox="1"/>
      </xdr:nvSpPr>
      <xdr:spPr>
        <a:xfrm>
          <a:off x="1641484" y="654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98533</xdr:rowOff>
    </xdr:from>
    <xdr:ext cx="405111" cy="259045"/>
    <xdr:sp macro="" textlink="">
      <xdr:nvSpPr>
        <xdr:cNvPr id="87" name="n_4aveValue【図書館】&#10;有形固定資産減価償却率">
          <a:extLst>
            <a:ext uri="{FF2B5EF4-FFF2-40B4-BE49-F238E27FC236}">
              <a16:creationId xmlns:a16="http://schemas.microsoft.com/office/drawing/2014/main" id="{E9E04584-890B-49EA-9AAE-97FA1FCD42B0}"/>
            </a:ext>
          </a:extLst>
        </xdr:cNvPr>
        <xdr:cNvSpPr txBox="1"/>
      </xdr:nvSpPr>
      <xdr:spPr>
        <a:xfrm>
          <a:off x="855354" y="643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34126</xdr:rowOff>
    </xdr:from>
    <xdr:ext cx="405111" cy="259045"/>
    <xdr:sp macro="" textlink="">
      <xdr:nvSpPr>
        <xdr:cNvPr id="88" name="n_1mainValue【図書館】&#10;有形固定資産減価償却率">
          <a:extLst>
            <a:ext uri="{FF2B5EF4-FFF2-40B4-BE49-F238E27FC236}">
              <a16:creationId xmlns:a16="http://schemas.microsoft.com/office/drawing/2014/main" id="{E0ADBB7B-779E-4B48-BCEF-CC1599F3D18F}"/>
            </a:ext>
          </a:extLst>
        </xdr:cNvPr>
        <xdr:cNvSpPr txBox="1"/>
      </xdr:nvSpPr>
      <xdr:spPr>
        <a:xfrm>
          <a:off x="3239144" y="6032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3101</xdr:rowOff>
    </xdr:from>
    <xdr:ext cx="405111" cy="259045"/>
    <xdr:sp macro="" textlink="">
      <xdr:nvSpPr>
        <xdr:cNvPr id="89" name="n_2mainValue【図書館】&#10;有形固定資産減価償却率">
          <a:extLst>
            <a:ext uri="{FF2B5EF4-FFF2-40B4-BE49-F238E27FC236}">
              <a16:creationId xmlns:a16="http://schemas.microsoft.com/office/drawing/2014/main" id="{26A82DE3-9449-4FCD-BE04-E9C7AE45AE3E}"/>
            </a:ext>
          </a:extLst>
        </xdr:cNvPr>
        <xdr:cNvSpPr txBox="1"/>
      </xdr:nvSpPr>
      <xdr:spPr>
        <a:xfrm>
          <a:off x="2439044" y="600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136996</xdr:rowOff>
    </xdr:from>
    <xdr:ext cx="405111" cy="259045"/>
    <xdr:sp macro="" textlink="">
      <xdr:nvSpPr>
        <xdr:cNvPr id="90" name="n_3mainValue【図書館】&#10;有形固定資産減価償却率">
          <a:extLst>
            <a:ext uri="{FF2B5EF4-FFF2-40B4-BE49-F238E27FC236}">
              <a16:creationId xmlns:a16="http://schemas.microsoft.com/office/drawing/2014/main" id="{466CE505-09D9-4403-9B52-868EAA32415F}"/>
            </a:ext>
          </a:extLst>
        </xdr:cNvPr>
        <xdr:cNvSpPr txBox="1"/>
      </xdr:nvSpPr>
      <xdr:spPr>
        <a:xfrm>
          <a:off x="1641484" y="596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138628</xdr:rowOff>
    </xdr:from>
    <xdr:ext cx="405111" cy="259045"/>
    <xdr:sp macro="" textlink="">
      <xdr:nvSpPr>
        <xdr:cNvPr id="91" name="n_4mainValue【図書館】&#10;有形固定資産減価償却率">
          <a:extLst>
            <a:ext uri="{FF2B5EF4-FFF2-40B4-BE49-F238E27FC236}">
              <a16:creationId xmlns:a16="http://schemas.microsoft.com/office/drawing/2014/main" id="{F0BE8F8A-58D5-4EA8-867D-FDC2367AD867}"/>
            </a:ext>
          </a:extLst>
        </xdr:cNvPr>
        <xdr:cNvSpPr txBox="1"/>
      </xdr:nvSpPr>
      <xdr:spPr>
        <a:xfrm>
          <a:off x="855354" y="596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0670EC7-26E4-4955-8923-2F9D20A2407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BA1E360-9999-402D-935B-42446EA7AED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DF46A4F-C3BB-4334-8E1C-D01E775559E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EB79947-178A-4D0E-A47A-D21682374328}"/>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D2F1F65-7FA5-404E-925E-6CF63A6DCE0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358B082-948E-4320-A50D-48AE56AF6827}"/>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EC4A407-4886-47C2-88CA-B3BC08EBE81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DDCC5A5-308A-49D5-9A2D-F089416BA62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43297B1-85C7-40D0-8B9C-4C4109B2557E}"/>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65DB375-FBFD-456B-92CD-15C593C0FFD0}"/>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90D6FA1-E5E9-4E67-9F1C-26D70E684775}"/>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127B191A-CBAA-4C7A-99BC-A2AB05D9FC0A}"/>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DF25733-37A8-4180-BF65-B010F9155603}"/>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553CF32-99E0-4370-BCDD-0272A69630B2}"/>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79C56C5-0145-4C37-A816-FE42DFF1328D}"/>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8C86538-ACF6-497C-978E-F741D4DA009C}"/>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43714C32-238D-4010-9059-D9DFB4566AEA}"/>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244952E-FE5B-42CF-8708-FB8BFA7DDFF8}"/>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183E150-6610-4DA6-8AD2-C098B632F0C0}"/>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9065BA5-99BF-458C-A7FB-CD135C0B4ABD}"/>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67BC0EED-7F4E-4D28-B6B8-603D6C41ABA0}"/>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C54498CA-B917-466A-8350-C671BD71EB0F}"/>
            </a:ext>
          </a:extLst>
        </xdr:cNvPr>
        <xdr:cNvCxnSpPr/>
      </xdr:nvCxnSpPr>
      <xdr:spPr>
        <a:xfrm flipV="1">
          <a:off x="9429115" y="6055614"/>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0A195183-C742-45F4-9230-8834A725B3BF}"/>
            </a:ext>
          </a:extLst>
        </xdr:cNvPr>
        <xdr:cNvSpPr txBox="1"/>
      </xdr:nvSpPr>
      <xdr:spPr>
        <a:xfrm>
          <a:off x="946785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2FFD58E1-D380-4707-B1DA-E840DBEA5003}"/>
            </a:ext>
          </a:extLst>
        </xdr:cNvPr>
        <xdr:cNvCxnSpPr/>
      </xdr:nvCxnSpPr>
      <xdr:spPr>
        <a:xfrm>
          <a:off x="9356090" y="71033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A15C85E0-BDC7-4BF2-975F-AF36F7B04B19}"/>
            </a:ext>
          </a:extLst>
        </xdr:cNvPr>
        <xdr:cNvSpPr txBox="1"/>
      </xdr:nvSpPr>
      <xdr:spPr>
        <a:xfrm>
          <a:off x="9467850" y="5830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7B4DE62F-CFAF-4D86-8FAD-4AA283808C1A}"/>
            </a:ext>
          </a:extLst>
        </xdr:cNvPr>
        <xdr:cNvCxnSpPr/>
      </xdr:nvCxnSpPr>
      <xdr:spPr>
        <a:xfrm>
          <a:off x="9356090" y="605561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70121</xdr:rowOff>
    </xdr:from>
    <xdr:ext cx="469744" cy="259045"/>
    <xdr:sp macro="" textlink="">
      <xdr:nvSpPr>
        <xdr:cNvPr id="118" name="【図書館】&#10;一人当たり面積平均値テキスト">
          <a:extLst>
            <a:ext uri="{FF2B5EF4-FFF2-40B4-BE49-F238E27FC236}">
              <a16:creationId xmlns:a16="http://schemas.microsoft.com/office/drawing/2014/main" id="{39CBA567-FA50-4356-8C6E-F686B4685BDD}"/>
            </a:ext>
          </a:extLst>
        </xdr:cNvPr>
        <xdr:cNvSpPr txBox="1"/>
      </xdr:nvSpPr>
      <xdr:spPr>
        <a:xfrm>
          <a:off x="9467850" y="675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7E6AEF16-9462-43F3-8B92-7C3BFD140065}"/>
            </a:ext>
          </a:extLst>
        </xdr:cNvPr>
        <xdr:cNvSpPr/>
      </xdr:nvSpPr>
      <xdr:spPr>
        <a:xfrm>
          <a:off x="9394190" y="6782054"/>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82550</xdr:rowOff>
    </xdr:from>
    <xdr:to>
      <xdr:col>50</xdr:col>
      <xdr:colOff>165100</xdr:colOff>
      <xdr:row>40</xdr:row>
      <xdr:rowOff>12700</xdr:rowOff>
    </xdr:to>
    <xdr:sp macro="" textlink="">
      <xdr:nvSpPr>
        <xdr:cNvPr id="120" name="フローチャート: 判断 119">
          <a:extLst>
            <a:ext uri="{FF2B5EF4-FFF2-40B4-BE49-F238E27FC236}">
              <a16:creationId xmlns:a16="http://schemas.microsoft.com/office/drawing/2014/main" id="{2D369320-6011-4EEB-B4D8-9F04AEA5987E}"/>
            </a:ext>
          </a:extLst>
        </xdr:cNvPr>
        <xdr:cNvSpPr/>
      </xdr:nvSpPr>
      <xdr:spPr>
        <a:xfrm>
          <a:off x="8632190" y="677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87122</xdr:rowOff>
    </xdr:from>
    <xdr:to>
      <xdr:col>46</xdr:col>
      <xdr:colOff>38100</xdr:colOff>
      <xdr:row>40</xdr:row>
      <xdr:rowOff>17272</xdr:rowOff>
    </xdr:to>
    <xdr:sp macro="" textlink="">
      <xdr:nvSpPr>
        <xdr:cNvPr id="121" name="フローチャート: 判断 120">
          <a:extLst>
            <a:ext uri="{FF2B5EF4-FFF2-40B4-BE49-F238E27FC236}">
              <a16:creationId xmlns:a16="http://schemas.microsoft.com/office/drawing/2014/main" id="{B3EB3237-A279-4C23-A8AF-DA0566A0823C}"/>
            </a:ext>
          </a:extLst>
        </xdr:cNvPr>
        <xdr:cNvSpPr/>
      </xdr:nvSpPr>
      <xdr:spPr>
        <a:xfrm>
          <a:off x="7846060" y="67755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77978</xdr:rowOff>
    </xdr:from>
    <xdr:to>
      <xdr:col>41</xdr:col>
      <xdr:colOff>101600</xdr:colOff>
      <xdr:row>40</xdr:row>
      <xdr:rowOff>8128</xdr:rowOff>
    </xdr:to>
    <xdr:sp macro="" textlink="">
      <xdr:nvSpPr>
        <xdr:cNvPr id="122" name="フローチャート: 判断 121">
          <a:extLst>
            <a:ext uri="{FF2B5EF4-FFF2-40B4-BE49-F238E27FC236}">
              <a16:creationId xmlns:a16="http://schemas.microsoft.com/office/drawing/2014/main" id="{812612E4-95E6-47B1-8504-D5FDA4E31EB1}"/>
            </a:ext>
          </a:extLst>
        </xdr:cNvPr>
        <xdr:cNvSpPr/>
      </xdr:nvSpPr>
      <xdr:spPr>
        <a:xfrm>
          <a:off x="7029450" y="67645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27686</xdr:rowOff>
    </xdr:from>
    <xdr:to>
      <xdr:col>36</xdr:col>
      <xdr:colOff>165100</xdr:colOff>
      <xdr:row>39</xdr:row>
      <xdr:rowOff>129286</xdr:rowOff>
    </xdr:to>
    <xdr:sp macro="" textlink="">
      <xdr:nvSpPr>
        <xdr:cNvPr id="123" name="フローチャート: 判断 122">
          <a:extLst>
            <a:ext uri="{FF2B5EF4-FFF2-40B4-BE49-F238E27FC236}">
              <a16:creationId xmlns:a16="http://schemas.microsoft.com/office/drawing/2014/main" id="{25058D02-6CDC-44A1-8E90-848CE47D42B0}"/>
            </a:ext>
          </a:extLst>
        </xdr:cNvPr>
        <xdr:cNvSpPr/>
      </xdr:nvSpPr>
      <xdr:spPr>
        <a:xfrm>
          <a:off x="6231890" y="671233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7350B3C-EBC3-4275-B0BA-E2FBA7439A5C}"/>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5D95E76-2B93-4904-8F50-DE7434F83046}"/>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D44D5EA-150D-4ACE-B40D-C7BD8F2DF9EB}"/>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8EE2310-E375-4026-BCF7-2940676F895D}"/>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030BDB7-82DC-4DDC-B993-1E99AAE11231}"/>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144272</xdr:rowOff>
    </xdr:from>
    <xdr:to>
      <xdr:col>55</xdr:col>
      <xdr:colOff>50800</xdr:colOff>
      <xdr:row>39</xdr:row>
      <xdr:rowOff>74422</xdr:rowOff>
    </xdr:to>
    <xdr:sp macro="" textlink="">
      <xdr:nvSpPr>
        <xdr:cNvPr id="129" name="楕円 128">
          <a:extLst>
            <a:ext uri="{FF2B5EF4-FFF2-40B4-BE49-F238E27FC236}">
              <a16:creationId xmlns:a16="http://schemas.microsoft.com/office/drawing/2014/main" id="{AC40E9A9-23EA-4D06-A0B0-58BD9E69CA55}"/>
            </a:ext>
          </a:extLst>
        </xdr:cNvPr>
        <xdr:cNvSpPr/>
      </xdr:nvSpPr>
      <xdr:spPr>
        <a:xfrm>
          <a:off x="9394190" y="665746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167149</xdr:rowOff>
    </xdr:from>
    <xdr:ext cx="469744" cy="259045"/>
    <xdr:sp macro="" textlink="">
      <xdr:nvSpPr>
        <xdr:cNvPr id="130" name="【図書館】&#10;一人当たり面積該当値テキスト">
          <a:extLst>
            <a:ext uri="{FF2B5EF4-FFF2-40B4-BE49-F238E27FC236}">
              <a16:creationId xmlns:a16="http://schemas.microsoft.com/office/drawing/2014/main" id="{6FB94E5B-C14E-4BF2-961E-6224E8B51F5E}"/>
            </a:ext>
          </a:extLst>
        </xdr:cNvPr>
        <xdr:cNvSpPr txBox="1"/>
      </xdr:nvSpPr>
      <xdr:spPr>
        <a:xfrm>
          <a:off x="9467850" y="651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148844</xdr:rowOff>
    </xdr:from>
    <xdr:to>
      <xdr:col>50</xdr:col>
      <xdr:colOff>165100</xdr:colOff>
      <xdr:row>39</xdr:row>
      <xdr:rowOff>78994</xdr:rowOff>
    </xdr:to>
    <xdr:sp macro="" textlink="">
      <xdr:nvSpPr>
        <xdr:cNvPr id="131" name="楕円 130">
          <a:extLst>
            <a:ext uri="{FF2B5EF4-FFF2-40B4-BE49-F238E27FC236}">
              <a16:creationId xmlns:a16="http://schemas.microsoft.com/office/drawing/2014/main" id="{56604A82-A6D5-4CFF-B29B-7029312ACDCC}"/>
            </a:ext>
          </a:extLst>
        </xdr:cNvPr>
        <xdr:cNvSpPr/>
      </xdr:nvSpPr>
      <xdr:spPr>
        <a:xfrm>
          <a:off x="8632190" y="666394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23622</xdr:rowOff>
    </xdr:from>
    <xdr:to>
      <xdr:col>55</xdr:col>
      <xdr:colOff>0</xdr:colOff>
      <xdr:row>39</xdr:row>
      <xdr:rowOff>28194</xdr:rowOff>
    </xdr:to>
    <xdr:cxnSp macro="">
      <xdr:nvCxnSpPr>
        <xdr:cNvPr id="132" name="直線コネクタ 131">
          <a:extLst>
            <a:ext uri="{FF2B5EF4-FFF2-40B4-BE49-F238E27FC236}">
              <a16:creationId xmlns:a16="http://schemas.microsoft.com/office/drawing/2014/main" id="{C8098F8B-0E1F-4643-AC5F-63F9CFFD7068}"/>
            </a:ext>
          </a:extLst>
        </xdr:cNvPr>
        <xdr:cNvCxnSpPr/>
      </xdr:nvCxnSpPr>
      <xdr:spPr>
        <a:xfrm flipV="1">
          <a:off x="8686800" y="6706362"/>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153416</xdr:rowOff>
    </xdr:from>
    <xdr:to>
      <xdr:col>46</xdr:col>
      <xdr:colOff>38100</xdr:colOff>
      <xdr:row>39</xdr:row>
      <xdr:rowOff>83566</xdr:rowOff>
    </xdr:to>
    <xdr:sp macro="" textlink="">
      <xdr:nvSpPr>
        <xdr:cNvPr id="133" name="楕円 132">
          <a:extLst>
            <a:ext uri="{FF2B5EF4-FFF2-40B4-BE49-F238E27FC236}">
              <a16:creationId xmlns:a16="http://schemas.microsoft.com/office/drawing/2014/main" id="{ECC69A31-AB91-4655-8E12-7F0A86935C18}"/>
            </a:ext>
          </a:extLst>
        </xdr:cNvPr>
        <xdr:cNvSpPr/>
      </xdr:nvSpPr>
      <xdr:spPr>
        <a:xfrm>
          <a:off x="7846060" y="66685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28194</xdr:rowOff>
    </xdr:from>
    <xdr:to>
      <xdr:col>50</xdr:col>
      <xdr:colOff>114300</xdr:colOff>
      <xdr:row>39</xdr:row>
      <xdr:rowOff>32766</xdr:rowOff>
    </xdr:to>
    <xdr:cxnSp macro="">
      <xdr:nvCxnSpPr>
        <xdr:cNvPr id="134" name="直線コネクタ 133">
          <a:extLst>
            <a:ext uri="{FF2B5EF4-FFF2-40B4-BE49-F238E27FC236}">
              <a16:creationId xmlns:a16="http://schemas.microsoft.com/office/drawing/2014/main" id="{0F19ED7A-CE18-4B35-B1C5-F6115683767A}"/>
            </a:ext>
          </a:extLst>
        </xdr:cNvPr>
        <xdr:cNvCxnSpPr/>
      </xdr:nvCxnSpPr>
      <xdr:spPr>
        <a:xfrm flipV="1">
          <a:off x="7889240" y="6712839"/>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157988</xdr:rowOff>
    </xdr:from>
    <xdr:to>
      <xdr:col>41</xdr:col>
      <xdr:colOff>101600</xdr:colOff>
      <xdr:row>39</xdr:row>
      <xdr:rowOff>88138</xdr:rowOff>
    </xdr:to>
    <xdr:sp macro="" textlink="">
      <xdr:nvSpPr>
        <xdr:cNvPr id="135" name="楕円 134">
          <a:extLst>
            <a:ext uri="{FF2B5EF4-FFF2-40B4-BE49-F238E27FC236}">
              <a16:creationId xmlns:a16="http://schemas.microsoft.com/office/drawing/2014/main" id="{DC653778-1BA6-4E6C-80E8-31408A68F21F}"/>
            </a:ext>
          </a:extLst>
        </xdr:cNvPr>
        <xdr:cNvSpPr/>
      </xdr:nvSpPr>
      <xdr:spPr>
        <a:xfrm>
          <a:off x="7029450" y="66749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32766</xdr:rowOff>
    </xdr:from>
    <xdr:to>
      <xdr:col>45</xdr:col>
      <xdr:colOff>177800</xdr:colOff>
      <xdr:row>39</xdr:row>
      <xdr:rowOff>37338</xdr:rowOff>
    </xdr:to>
    <xdr:cxnSp macro="">
      <xdr:nvCxnSpPr>
        <xdr:cNvPr id="136" name="直線コネクタ 135">
          <a:extLst>
            <a:ext uri="{FF2B5EF4-FFF2-40B4-BE49-F238E27FC236}">
              <a16:creationId xmlns:a16="http://schemas.microsoft.com/office/drawing/2014/main" id="{E3BE2DA3-775C-4845-AB12-244D5DF7F051}"/>
            </a:ext>
          </a:extLst>
        </xdr:cNvPr>
        <xdr:cNvCxnSpPr/>
      </xdr:nvCxnSpPr>
      <xdr:spPr>
        <a:xfrm flipV="1">
          <a:off x="7084060" y="6717411"/>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37" name="楕円 136">
          <a:extLst>
            <a:ext uri="{FF2B5EF4-FFF2-40B4-BE49-F238E27FC236}">
              <a16:creationId xmlns:a16="http://schemas.microsoft.com/office/drawing/2014/main" id="{82EEC5FF-C056-4F63-A804-BA070B36B0B5}"/>
            </a:ext>
          </a:extLst>
        </xdr:cNvPr>
        <xdr:cNvSpPr/>
      </xdr:nvSpPr>
      <xdr:spPr>
        <a:xfrm>
          <a:off x="6231890" y="66795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37338</xdr:rowOff>
    </xdr:from>
    <xdr:to>
      <xdr:col>41</xdr:col>
      <xdr:colOff>50800</xdr:colOff>
      <xdr:row>39</xdr:row>
      <xdr:rowOff>41910</xdr:rowOff>
    </xdr:to>
    <xdr:cxnSp macro="">
      <xdr:nvCxnSpPr>
        <xdr:cNvPr id="138" name="直線コネクタ 137">
          <a:extLst>
            <a:ext uri="{FF2B5EF4-FFF2-40B4-BE49-F238E27FC236}">
              <a16:creationId xmlns:a16="http://schemas.microsoft.com/office/drawing/2014/main" id="{687CD7B8-7E6F-458E-9F9A-721BEF7E5772}"/>
            </a:ext>
          </a:extLst>
        </xdr:cNvPr>
        <xdr:cNvCxnSpPr/>
      </xdr:nvCxnSpPr>
      <xdr:spPr>
        <a:xfrm flipV="1">
          <a:off x="6286500" y="6723888"/>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3827</xdr:rowOff>
    </xdr:from>
    <xdr:ext cx="469744" cy="259045"/>
    <xdr:sp macro="" textlink="">
      <xdr:nvSpPr>
        <xdr:cNvPr id="139" name="n_1aveValue【図書館】&#10;一人当たり面積">
          <a:extLst>
            <a:ext uri="{FF2B5EF4-FFF2-40B4-BE49-F238E27FC236}">
              <a16:creationId xmlns:a16="http://schemas.microsoft.com/office/drawing/2014/main" id="{76F4A2C7-204D-42A3-828E-9D98D67D1B4C}"/>
            </a:ext>
          </a:extLst>
        </xdr:cNvPr>
        <xdr:cNvSpPr txBox="1"/>
      </xdr:nvSpPr>
      <xdr:spPr>
        <a:xfrm>
          <a:off x="8454467"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8399</xdr:rowOff>
    </xdr:from>
    <xdr:ext cx="469744" cy="259045"/>
    <xdr:sp macro="" textlink="">
      <xdr:nvSpPr>
        <xdr:cNvPr id="140" name="n_2aveValue【図書館】&#10;一人当たり面積">
          <a:extLst>
            <a:ext uri="{FF2B5EF4-FFF2-40B4-BE49-F238E27FC236}">
              <a16:creationId xmlns:a16="http://schemas.microsoft.com/office/drawing/2014/main" id="{B415714C-AAD1-421D-9431-1F575780F23C}"/>
            </a:ext>
          </a:extLst>
        </xdr:cNvPr>
        <xdr:cNvSpPr txBox="1"/>
      </xdr:nvSpPr>
      <xdr:spPr>
        <a:xfrm>
          <a:off x="7673417" y="686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170705</xdr:rowOff>
    </xdr:from>
    <xdr:ext cx="469744" cy="259045"/>
    <xdr:sp macro="" textlink="">
      <xdr:nvSpPr>
        <xdr:cNvPr id="141" name="n_3aveValue【図書館】&#10;一人当たり面積">
          <a:extLst>
            <a:ext uri="{FF2B5EF4-FFF2-40B4-BE49-F238E27FC236}">
              <a16:creationId xmlns:a16="http://schemas.microsoft.com/office/drawing/2014/main" id="{28C0F3AA-BB50-4327-A956-F361537AE793}"/>
            </a:ext>
          </a:extLst>
        </xdr:cNvPr>
        <xdr:cNvSpPr txBox="1"/>
      </xdr:nvSpPr>
      <xdr:spPr>
        <a:xfrm>
          <a:off x="6866332" y="686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120413</xdr:rowOff>
    </xdr:from>
    <xdr:ext cx="469744" cy="259045"/>
    <xdr:sp macro="" textlink="">
      <xdr:nvSpPr>
        <xdr:cNvPr id="142" name="n_4aveValue【図書館】&#10;一人当たり面積">
          <a:extLst>
            <a:ext uri="{FF2B5EF4-FFF2-40B4-BE49-F238E27FC236}">
              <a16:creationId xmlns:a16="http://schemas.microsoft.com/office/drawing/2014/main" id="{AB076231-F624-4A66-8AA7-C03BD151A8EC}"/>
            </a:ext>
          </a:extLst>
        </xdr:cNvPr>
        <xdr:cNvSpPr txBox="1"/>
      </xdr:nvSpPr>
      <xdr:spPr>
        <a:xfrm>
          <a:off x="6068772" y="680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95521</xdr:rowOff>
    </xdr:from>
    <xdr:ext cx="469744" cy="259045"/>
    <xdr:sp macro="" textlink="">
      <xdr:nvSpPr>
        <xdr:cNvPr id="143" name="n_1mainValue【図書館】&#10;一人当たり面積">
          <a:extLst>
            <a:ext uri="{FF2B5EF4-FFF2-40B4-BE49-F238E27FC236}">
              <a16:creationId xmlns:a16="http://schemas.microsoft.com/office/drawing/2014/main" id="{67DA5007-51A2-465B-8089-C7A53F79C6B6}"/>
            </a:ext>
          </a:extLst>
        </xdr:cNvPr>
        <xdr:cNvSpPr txBox="1"/>
      </xdr:nvSpPr>
      <xdr:spPr>
        <a:xfrm>
          <a:off x="8454467" y="643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100093</xdr:rowOff>
    </xdr:from>
    <xdr:ext cx="469744" cy="259045"/>
    <xdr:sp macro="" textlink="">
      <xdr:nvSpPr>
        <xdr:cNvPr id="144" name="n_2mainValue【図書館】&#10;一人当たり面積">
          <a:extLst>
            <a:ext uri="{FF2B5EF4-FFF2-40B4-BE49-F238E27FC236}">
              <a16:creationId xmlns:a16="http://schemas.microsoft.com/office/drawing/2014/main" id="{4D3503D8-0FA3-4B45-8E16-954B3533600B}"/>
            </a:ext>
          </a:extLst>
        </xdr:cNvPr>
        <xdr:cNvSpPr txBox="1"/>
      </xdr:nvSpPr>
      <xdr:spPr>
        <a:xfrm>
          <a:off x="7673417" y="643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104665</xdr:rowOff>
    </xdr:from>
    <xdr:ext cx="469744" cy="259045"/>
    <xdr:sp macro="" textlink="">
      <xdr:nvSpPr>
        <xdr:cNvPr id="145" name="n_3mainValue【図書館】&#10;一人当たり面積">
          <a:extLst>
            <a:ext uri="{FF2B5EF4-FFF2-40B4-BE49-F238E27FC236}">
              <a16:creationId xmlns:a16="http://schemas.microsoft.com/office/drawing/2014/main" id="{EDD3A845-1F3E-4338-89B9-B5FF674377ED}"/>
            </a:ext>
          </a:extLst>
        </xdr:cNvPr>
        <xdr:cNvSpPr txBox="1"/>
      </xdr:nvSpPr>
      <xdr:spPr>
        <a:xfrm>
          <a:off x="6866332" y="644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6" name="n_4mainValue【図書館】&#10;一人当たり面積">
          <a:extLst>
            <a:ext uri="{FF2B5EF4-FFF2-40B4-BE49-F238E27FC236}">
              <a16:creationId xmlns:a16="http://schemas.microsoft.com/office/drawing/2014/main" id="{0153CDCC-ED62-4793-B193-57811AC3B6E1}"/>
            </a:ext>
          </a:extLst>
        </xdr:cNvPr>
        <xdr:cNvSpPr txBox="1"/>
      </xdr:nvSpPr>
      <xdr:spPr>
        <a:xfrm>
          <a:off x="606877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D4126D5-1F99-4051-BCE7-704A23FBF41F}"/>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18B92A2-5981-40A3-A64C-DB7F5439762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EBF2E3F7-BDC3-46D4-B304-61FC9D77FFBC}"/>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219AF88D-E30C-44A7-9A5B-8CA8ECEAC2B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5BB03B3-E3B0-416D-8374-D3F70B699CFC}"/>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90E7741A-3D79-4C86-8CF7-9841A684B7F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2DA15085-A20B-4D6F-920D-A331A7B25578}"/>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24BEB32-DD42-44FA-88C3-912FC89A598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B9E65B4-1F85-4424-8AC4-54E3B0862DCC}"/>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549BFA8-8815-4065-A757-3B4A237D6E41}"/>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2560ABA-44C9-4916-8B31-EB37BCA08D18}"/>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B8C5A293-5D7E-4197-832B-AF557017CF92}"/>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7B8221C3-6084-4DF4-BCCA-1A77557E8916}"/>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8A3D70BB-C812-4ED4-8DF8-236089E6EEE8}"/>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71434B4-7DDC-4A33-B1E3-2091432A146E}"/>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299E8FC-ED17-4726-9CF4-06FAFFA647AD}"/>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FC7A957-7454-4C52-9CF2-0475C11EA593}"/>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FAE91821-DC03-476C-A800-91F982262414}"/>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61B049EA-8DA9-4723-9BDB-64B132CD8AA5}"/>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B05C92AE-C887-49A3-9BA2-FE1B6C9B7CCF}"/>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83F82607-10E2-4BF1-8A3A-25A9CBF79E36}"/>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F6C72C38-70A6-4980-BAA0-4BAAF7ADC34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6D76D07-7E3F-49D9-9532-7A1A47D335A8}"/>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5DA250D4-C06C-4F28-A668-A12CCBBFF7B6}"/>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91440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D31A6DE3-2563-47FF-ACF5-BD2A834D52CC}"/>
            </a:ext>
          </a:extLst>
        </xdr:cNvPr>
        <xdr:cNvCxnSpPr/>
      </xdr:nvCxnSpPr>
      <xdr:spPr>
        <a:xfrm flipV="1">
          <a:off x="4173855" y="95250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87E44F05-7F03-40E5-AC69-093A4B7456B2}"/>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3027A43A-57D1-4B3C-8FB1-82B4E3AE5152}"/>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38117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C6DC7646-354A-45D5-997B-AAA964E0257D}"/>
            </a:ext>
          </a:extLst>
        </xdr:cNvPr>
        <xdr:cNvSpPr txBox="1"/>
      </xdr:nvSpPr>
      <xdr:spPr>
        <a:xfrm>
          <a:off x="4212590" y="929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91440</xdr:rowOff>
    </xdr:from>
    <xdr:to>
      <xdr:col>24</xdr:col>
      <xdr:colOff>152400</xdr:colOff>
      <xdr:row>55</xdr:row>
      <xdr:rowOff>91440</xdr:rowOff>
    </xdr:to>
    <xdr:cxnSp macro="">
      <xdr:nvCxnSpPr>
        <xdr:cNvPr id="175" name="直線コネクタ 174">
          <a:extLst>
            <a:ext uri="{FF2B5EF4-FFF2-40B4-BE49-F238E27FC236}">
              <a16:creationId xmlns:a16="http://schemas.microsoft.com/office/drawing/2014/main" id="{9870701D-200A-4488-BEDD-5146DFC2876B}"/>
            </a:ext>
          </a:extLst>
        </xdr:cNvPr>
        <xdr:cNvCxnSpPr/>
      </xdr:nvCxnSpPr>
      <xdr:spPr>
        <a:xfrm>
          <a:off x="4112260" y="952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97807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4C9BFD9B-31E5-413B-9674-79F3CE1157B0}"/>
            </a:ext>
          </a:extLst>
        </xdr:cNvPr>
        <xdr:cNvSpPr txBox="1"/>
      </xdr:nvSpPr>
      <xdr:spPr>
        <a:xfrm>
          <a:off x="4212590" y="1020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177" name="フローチャート: 判断 176">
          <a:extLst>
            <a:ext uri="{FF2B5EF4-FFF2-40B4-BE49-F238E27FC236}">
              <a16:creationId xmlns:a16="http://schemas.microsoft.com/office/drawing/2014/main" id="{71ACE19D-4252-45FF-88D5-63B0362CB3BC}"/>
            </a:ext>
          </a:extLst>
        </xdr:cNvPr>
        <xdr:cNvSpPr/>
      </xdr:nvSpPr>
      <xdr:spPr>
        <a:xfrm>
          <a:off x="4131310" y="1036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73025</xdr:rowOff>
    </xdr:from>
    <xdr:to>
      <xdr:col>20</xdr:col>
      <xdr:colOff>38100</xdr:colOff>
      <xdr:row>61</xdr:row>
      <xdr:rowOff>3175</xdr:rowOff>
    </xdr:to>
    <xdr:sp macro="" textlink="">
      <xdr:nvSpPr>
        <xdr:cNvPr id="178" name="フローチャート: 判断 177">
          <a:extLst>
            <a:ext uri="{FF2B5EF4-FFF2-40B4-BE49-F238E27FC236}">
              <a16:creationId xmlns:a16="http://schemas.microsoft.com/office/drawing/2014/main" id="{4A0A6643-6B85-4539-ADA2-5F4854A45D38}"/>
            </a:ext>
          </a:extLst>
        </xdr:cNvPr>
        <xdr:cNvSpPr/>
      </xdr:nvSpPr>
      <xdr:spPr>
        <a:xfrm>
          <a:off x="3388360" y="103600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33020</xdr:rowOff>
    </xdr:from>
    <xdr:to>
      <xdr:col>15</xdr:col>
      <xdr:colOff>101600</xdr:colOff>
      <xdr:row>60</xdr:row>
      <xdr:rowOff>134620</xdr:rowOff>
    </xdr:to>
    <xdr:sp macro="" textlink="">
      <xdr:nvSpPr>
        <xdr:cNvPr id="179" name="フローチャート: 判断 178">
          <a:extLst>
            <a:ext uri="{FF2B5EF4-FFF2-40B4-BE49-F238E27FC236}">
              <a16:creationId xmlns:a16="http://schemas.microsoft.com/office/drawing/2014/main" id="{6DAE8B71-18A2-47C3-92B6-02DE4DB4162C}"/>
            </a:ext>
          </a:extLst>
        </xdr:cNvPr>
        <xdr:cNvSpPr/>
      </xdr:nvSpPr>
      <xdr:spPr>
        <a:xfrm>
          <a:off x="2571750" y="103181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6350</xdr:rowOff>
    </xdr:from>
    <xdr:to>
      <xdr:col>10</xdr:col>
      <xdr:colOff>165100</xdr:colOff>
      <xdr:row>60</xdr:row>
      <xdr:rowOff>107950</xdr:rowOff>
    </xdr:to>
    <xdr:sp macro="" textlink="">
      <xdr:nvSpPr>
        <xdr:cNvPr id="180" name="フローチャート: 判断 179">
          <a:extLst>
            <a:ext uri="{FF2B5EF4-FFF2-40B4-BE49-F238E27FC236}">
              <a16:creationId xmlns:a16="http://schemas.microsoft.com/office/drawing/2014/main" id="{7ED09B32-DC99-4CE2-A3B5-9332C8DE3718}"/>
            </a:ext>
          </a:extLst>
        </xdr:cNvPr>
        <xdr:cNvSpPr/>
      </xdr:nvSpPr>
      <xdr:spPr>
        <a:xfrm>
          <a:off x="1774190" y="102952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12065</xdr:rowOff>
    </xdr:from>
    <xdr:to>
      <xdr:col>6</xdr:col>
      <xdr:colOff>38100</xdr:colOff>
      <xdr:row>60</xdr:row>
      <xdr:rowOff>113665</xdr:rowOff>
    </xdr:to>
    <xdr:sp macro="" textlink="">
      <xdr:nvSpPr>
        <xdr:cNvPr id="181" name="フローチャート: 判断 180">
          <a:extLst>
            <a:ext uri="{FF2B5EF4-FFF2-40B4-BE49-F238E27FC236}">
              <a16:creationId xmlns:a16="http://schemas.microsoft.com/office/drawing/2014/main" id="{8F29720B-B272-4D35-99C4-9E61E88F2487}"/>
            </a:ext>
          </a:extLst>
        </xdr:cNvPr>
        <xdr:cNvSpPr/>
      </xdr:nvSpPr>
      <xdr:spPr>
        <a:xfrm>
          <a:off x="988060" y="10302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5B283FF-834D-4930-B88F-FEE60322A017}"/>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6B7ADEF-18DB-4CD5-AAFB-471EE2F47873}"/>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2F26D5D-2E34-4ECD-A2D8-CB4B75F5E36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1674037-54A3-4F17-9778-BCB23943CB58}"/>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9C74B9F-55AD-4CE5-A2FE-C2C9F447710B}"/>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29210</xdr:rowOff>
    </xdr:from>
    <xdr:to>
      <xdr:col>24</xdr:col>
      <xdr:colOff>114300</xdr:colOff>
      <xdr:row>62</xdr:row>
      <xdr:rowOff>130810</xdr:rowOff>
    </xdr:to>
    <xdr:sp macro="" textlink="">
      <xdr:nvSpPr>
        <xdr:cNvPr id="187" name="楕円 186">
          <a:extLst>
            <a:ext uri="{FF2B5EF4-FFF2-40B4-BE49-F238E27FC236}">
              <a16:creationId xmlns:a16="http://schemas.microsoft.com/office/drawing/2014/main" id="{38E69FA8-8364-43D6-A5FA-1EF60DE96C9C}"/>
            </a:ext>
          </a:extLst>
        </xdr:cNvPr>
        <xdr:cNvSpPr/>
      </xdr:nvSpPr>
      <xdr:spPr>
        <a:xfrm>
          <a:off x="4131310" y="106572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7637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90AA85E0-E44E-497E-AF98-BE49D07B6A7F}"/>
            </a:ext>
          </a:extLst>
        </xdr:cNvPr>
        <xdr:cNvSpPr txBox="1"/>
      </xdr:nvSpPr>
      <xdr:spPr>
        <a:xfrm>
          <a:off x="4212590"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164465</xdr:rowOff>
    </xdr:from>
    <xdr:to>
      <xdr:col>20</xdr:col>
      <xdr:colOff>38100</xdr:colOff>
      <xdr:row>62</xdr:row>
      <xdr:rowOff>94615</xdr:rowOff>
    </xdr:to>
    <xdr:sp macro="" textlink="">
      <xdr:nvSpPr>
        <xdr:cNvPr id="189" name="楕円 188">
          <a:extLst>
            <a:ext uri="{FF2B5EF4-FFF2-40B4-BE49-F238E27FC236}">
              <a16:creationId xmlns:a16="http://schemas.microsoft.com/office/drawing/2014/main" id="{3EB58072-9B57-47A8-B49F-BDF4E5EF94CA}"/>
            </a:ext>
          </a:extLst>
        </xdr:cNvPr>
        <xdr:cNvSpPr/>
      </xdr:nvSpPr>
      <xdr:spPr>
        <a:xfrm>
          <a:off x="3388360" y="10626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43815</xdr:rowOff>
    </xdr:from>
    <xdr:to>
      <xdr:col>24</xdr:col>
      <xdr:colOff>63500</xdr:colOff>
      <xdr:row>62</xdr:row>
      <xdr:rowOff>80010</xdr:rowOff>
    </xdr:to>
    <xdr:cxnSp macro="">
      <xdr:nvCxnSpPr>
        <xdr:cNvPr id="190" name="直線コネクタ 189">
          <a:extLst>
            <a:ext uri="{FF2B5EF4-FFF2-40B4-BE49-F238E27FC236}">
              <a16:creationId xmlns:a16="http://schemas.microsoft.com/office/drawing/2014/main" id="{1CA2CE83-BF19-4D66-8F80-6BE7673AD062}"/>
            </a:ext>
          </a:extLst>
        </xdr:cNvPr>
        <xdr:cNvCxnSpPr/>
      </xdr:nvCxnSpPr>
      <xdr:spPr>
        <a:xfrm>
          <a:off x="3431540" y="10675620"/>
          <a:ext cx="7429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130175</xdr:rowOff>
    </xdr:from>
    <xdr:to>
      <xdr:col>15</xdr:col>
      <xdr:colOff>101600</xdr:colOff>
      <xdr:row>62</xdr:row>
      <xdr:rowOff>60325</xdr:rowOff>
    </xdr:to>
    <xdr:sp macro="" textlink="">
      <xdr:nvSpPr>
        <xdr:cNvPr id="191" name="楕円 190">
          <a:extLst>
            <a:ext uri="{FF2B5EF4-FFF2-40B4-BE49-F238E27FC236}">
              <a16:creationId xmlns:a16="http://schemas.microsoft.com/office/drawing/2014/main" id="{A832D0CD-24D3-4328-A280-6E330739C1C4}"/>
            </a:ext>
          </a:extLst>
        </xdr:cNvPr>
        <xdr:cNvSpPr/>
      </xdr:nvSpPr>
      <xdr:spPr>
        <a:xfrm>
          <a:off x="2571750" y="105924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9525</xdr:rowOff>
    </xdr:from>
    <xdr:to>
      <xdr:col>19</xdr:col>
      <xdr:colOff>177800</xdr:colOff>
      <xdr:row>62</xdr:row>
      <xdr:rowOff>43815</xdr:rowOff>
    </xdr:to>
    <xdr:cxnSp macro="">
      <xdr:nvCxnSpPr>
        <xdr:cNvPr id="192" name="直線コネクタ 191">
          <a:extLst>
            <a:ext uri="{FF2B5EF4-FFF2-40B4-BE49-F238E27FC236}">
              <a16:creationId xmlns:a16="http://schemas.microsoft.com/office/drawing/2014/main" id="{2861B334-C0F1-439B-9164-DDF39BF0C306}"/>
            </a:ext>
          </a:extLst>
        </xdr:cNvPr>
        <xdr:cNvCxnSpPr/>
      </xdr:nvCxnSpPr>
      <xdr:spPr>
        <a:xfrm>
          <a:off x="2626360" y="1064133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93980</xdr:rowOff>
    </xdr:from>
    <xdr:to>
      <xdr:col>10</xdr:col>
      <xdr:colOff>165100</xdr:colOff>
      <xdr:row>62</xdr:row>
      <xdr:rowOff>24130</xdr:rowOff>
    </xdr:to>
    <xdr:sp macro="" textlink="">
      <xdr:nvSpPr>
        <xdr:cNvPr id="193" name="楕円 192">
          <a:extLst>
            <a:ext uri="{FF2B5EF4-FFF2-40B4-BE49-F238E27FC236}">
              <a16:creationId xmlns:a16="http://schemas.microsoft.com/office/drawing/2014/main" id="{C2F14DEB-99AF-4BD5-899A-3D81A96E6FB1}"/>
            </a:ext>
          </a:extLst>
        </xdr:cNvPr>
        <xdr:cNvSpPr/>
      </xdr:nvSpPr>
      <xdr:spPr>
        <a:xfrm>
          <a:off x="1774190" y="105562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144780</xdr:rowOff>
    </xdr:from>
    <xdr:to>
      <xdr:col>15</xdr:col>
      <xdr:colOff>50800</xdr:colOff>
      <xdr:row>62</xdr:row>
      <xdr:rowOff>9525</xdr:rowOff>
    </xdr:to>
    <xdr:cxnSp macro="">
      <xdr:nvCxnSpPr>
        <xdr:cNvPr id="194" name="直線コネクタ 193">
          <a:extLst>
            <a:ext uri="{FF2B5EF4-FFF2-40B4-BE49-F238E27FC236}">
              <a16:creationId xmlns:a16="http://schemas.microsoft.com/office/drawing/2014/main" id="{B6AF6142-1F5D-4631-8AC8-B103B2003911}"/>
            </a:ext>
          </a:extLst>
        </xdr:cNvPr>
        <xdr:cNvCxnSpPr/>
      </xdr:nvCxnSpPr>
      <xdr:spPr>
        <a:xfrm>
          <a:off x="1828800" y="1060132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76835</xdr:rowOff>
    </xdr:from>
    <xdr:to>
      <xdr:col>6</xdr:col>
      <xdr:colOff>38100</xdr:colOff>
      <xdr:row>62</xdr:row>
      <xdr:rowOff>6985</xdr:rowOff>
    </xdr:to>
    <xdr:sp macro="" textlink="">
      <xdr:nvSpPr>
        <xdr:cNvPr id="195" name="楕円 194">
          <a:extLst>
            <a:ext uri="{FF2B5EF4-FFF2-40B4-BE49-F238E27FC236}">
              <a16:creationId xmlns:a16="http://schemas.microsoft.com/office/drawing/2014/main" id="{D34AF4D5-A875-44DE-9D97-A5A3755230F7}"/>
            </a:ext>
          </a:extLst>
        </xdr:cNvPr>
        <xdr:cNvSpPr/>
      </xdr:nvSpPr>
      <xdr:spPr>
        <a:xfrm>
          <a:off x="988060" y="105352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127635</xdr:rowOff>
    </xdr:from>
    <xdr:to>
      <xdr:col>10</xdr:col>
      <xdr:colOff>114300</xdr:colOff>
      <xdr:row>61</xdr:row>
      <xdr:rowOff>144780</xdr:rowOff>
    </xdr:to>
    <xdr:cxnSp macro="">
      <xdr:nvCxnSpPr>
        <xdr:cNvPr id="196" name="直線コネクタ 195">
          <a:extLst>
            <a:ext uri="{FF2B5EF4-FFF2-40B4-BE49-F238E27FC236}">
              <a16:creationId xmlns:a16="http://schemas.microsoft.com/office/drawing/2014/main" id="{3E6D644F-DE55-46F7-9491-5106395A189B}"/>
            </a:ext>
          </a:extLst>
        </xdr:cNvPr>
        <xdr:cNvCxnSpPr/>
      </xdr:nvCxnSpPr>
      <xdr:spPr>
        <a:xfrm>
          <a:off x="1031240" y="10589895"/>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19702</xdr:rowOff>
    </xdr:from>
    <xdr:ext cx="405111" cy="259045"/>
    <xdr:sp macro="" textlink="">
      <xdr:nvSpPr>
        <xdr:cNvPr id="197" name="n_1aveValue【体育館・プール】&#10;有形固定資産減価償却率">
          <a:extLst>
            <a:ext uri="{FF2B5EF4-FFF2-40B4-BE49-F238E27FC236}">
              <a16:creationId xmlns:a16="http://schemas.microsoft.com/office/drawing/2014/main" id="{49DBD5FA-078A-42CC-8E76-DB716F38A0C1}"/>
            </a:ext>
          </a:extLst>
        </xdr:cNvPr>
        <xdr:cNvSpPr txBox="1"/>
      </xdr:nvSpPr>
      <xdr:spPr>
        <a:xfrm>
          <a:off x="32391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151147</xdr:rowOff>
    </xdr:from>
    <xdr:ext cx="405111" cy="259045"/>
    <xdr:sp macro="" textlink="">
      <xdr:nvSpPr>
        <xdr:cNvPr id="198" name="n_2aveValue【体育館・プール】&#10;有形固定資産減価償却率">
          <a:extLst>
            <a:ext uri="{FF2B5EF4-FFF2-40B4-BE49-F238E27FC236}">
              <a16:creationId xmlns:a16="http://schemas.microsoft.com/office/drawing/2014/main" id="{BED88E94-29C6-462D-AB6C-7D1F354D027E}"/>
            </a:ext>
          </a:extLst>
        </xdr:cNvPr>
        <xdr:cNvSpPr txBox="1"/>
      </xdr:nvSpPr>
      <xdr:spPr>
        <a:xfrm>
          <a:off x="2439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124477</xdr:rowOff>
    </xdr:from>
    <xdr:ext cx="405111" cy="259045"/>
    <xdr:sp macro="" textlink="">
      <xdr:nvSpPr>
        <xdr:cNvPr id="199" name="n_3aveValue【体育館・プール】&#10;有形固定資産減価償却率">
          <a:extLst>
            <a:ext uri="{FF2B5EF4-FFF2-40B4-BE49-F238E27FC236}">
              <a16:creationId xmlns:a16="http://schemas.microsoft.com/office/drawing/2014/main" id="{2A2A041F-F1FB-42AF-8C0E-0BB7A7524C7A}"/>
            </a:ext>
          </a:extLst>
        </xdr:cNvPr>
        <xdr:cNvSpPr txBox="1"/>
      </xdr:nvSpPr>
      <xdr:spPr>
        <a:xfrm>
          <a:off x="164148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130192</xdr:rowOff>
    </xdr:from>
    <xdr:ext cx="405111" cy="259045"/>
    <xdr:sp macro="" textlink="">
      <xdr:nvSpPr>
        <xdr:cNvPr id="200" name="n_4aveValue【体育館・プール】&#10;有形固定資産減価償却率">
          <a:extLst>
            <a:ext uri="{FF2B5EF4-FFF2-40B4-BE49-F238E27FC236}">
              <a16:creationId xmlns:a16="http://schemas.microsoft.com/office/drawing/2014/main" id="{8D9B8513-1CEA-43DD-A127-E73D3F1A53FA}"/>
            </a:ext>
          </a:extLst>
        </xdr:cNvPr>
        <xdr:cNvSpPr txBox="1"/>
      </xdr:nvSpPr>
      <xdr:spPr>
        <a:xfrm>
          <a:off x="85535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85742</xdr:rowOff>
    </xdr:from>
    <xdr:ext cx="405111" cy="259045"/>
    <xdr:sp macro="" textlink="">
      <xdr:nvSpPr>
        <xdr:cNvPr id="201" name="n_1mainValue【体育館・プール】&#10;有形固定資産減価償却率">
          <a:extLst>
            <a:ext uri="{FF2B5EF4-FFF2-40B4-BE49-F238E27FC236}">
              <a16:creationId xmlns:a16="http://schemas.microsoft.com/office/drawing/2014/main" id="{F0B767E9-8E62-479C-9AD9-83B91FEE9741}"/>
            </a:ext>
          </a:extLst>
        </xdr:cNvPr>
        <xdr:cNvSpPr txBox="1"/>
      </xdr:nvSpPr>
      <xdr:spPr>
        <a:xfrm>
          <a:off x="32391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51452</xdr:rowOff>
    </xdr:from>
    <xdr:ext cx="405111" cy="259045"/>
    <xdr:sp macro="" textlink="">
      <xdr:nvSpPr>
        <xdr:cNvPr id="202" name="n_2mainValue【体育館・プール】&#10;有形固定資産減価償却率">
          <a:extLst>
            <a:ext uri="{FF2B5EF4-FFF2-40B4-BE49-F238E27FC236}">
              <a16:creationId xmlns:a16="http://schemas.microsoft.com/office/drawing/2014/main" id="{56BFB67D-4DAA-466A-8882-A1D706165662}"/>
            </a:ext>
          </a:extLst>
        </xdr:cNvPr>
        <xdr:cNvSpPr txBox="1"/>
      </xdr:nvSpPr>
      <xdr:spPr>
        <a:xfrm>
          <a:off x="2439044" y="1068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15257</xdr:rowOff>
    </xdr:from>
    <xdr:ext cx="405111" cy="259045"/>
    <xdr:sp macro="" textlink="">
      <xdr:nvSpPr>
        <xdr:cNvPr id="203" name="n_3mainValue【体育館・プール】&#10;有形固定資産減価償却率">
          <a:extLst>
            <a:ext uri="{FF2B5EF4-FFF2-40B4-BE49-F238E27FC236}">
              <a16:creationId xmlns:a16="http://schemas.microsoft.com/office/drawing/2014/main" id="{6AA41D6B-0CF0-448A-95DA-3FFBA19E4ADA}"/>
            </a:ext>
          </a:extLst>
        </xdr:cNvPr>
        <xdr:cNvSpPr txBox="1"/>
      </xdr:nvSpPr>
      <xdr:spPr>
        <a:xfrm>
          <a:off x="164148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169562</xdr:rowOff>
    </xdr:from>
    <xdr:ext cx="405111" cy="259045"/>
    <xdr:sp macro="" textlink="">
      <xdr:nvSpPr>
        <xdr:cNvPr id="204" name="n_4mainValue【体育館・プール】&#10;有形固定資産減価償却率">
          <a:extLst>
            <a:ext uri="{FF2B5EF4-FFF2-40B4-BE49-F238E27FC236}">
              <a16:creationId xmlns:a16="http://schemas.microsoft.com/office/drawing/2014/main" id="{E8349F68-2A7D-413B-9B82-95019E0FA160}"/>
            </a:ext>
          </a:extLst>
        </xdr:cNvPr>
        <xdr:cNvSpPr txBox="1"/>
      </xdr:nvSpPr>
      <xdr:spPr>
        <a:xfrm>
          <a:off x="85535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11DE7FE-854E-47B9-976C-D4068885455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8C26427-5DCE-47BE-8E50-ED44E6517B30}"/>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B96AE58-B47C-42C4-936D-73F421097AC0}"/>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1CFD255-A32E-462A-A9B1-9459CCD578E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FF48BDA-0FDC-4F2C-8C2D-45CCE1302AB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0788777-0A10-4D72-A215-242C8A5ADEC2}"/>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9E6062B-FE9D-4E99-B9C1-A2877A62682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9D348E5-762B-4908-9770-C0ADE56F77D2}"/>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C8D3853-64F4-473D-BB04-7BD35AF06196}"/>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D77C6A0-AB37-4857-8ED9-2FA397D2E51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192A3F04-625B-4F2E-A547-5F84A19AC65C}"/>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ADD39730-D95F-4A0C-B832-12FDEA6FED69}"/>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8F10EE8F-DE05-4D10-94F5-2B73CD019AD7}"/>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DC244E95-14BB-4E09-85CA-285E416F96B0}"/>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35E68785-296B-43CF-A50E-C31AAADE9AF3}"/>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72AAFAE0-DB19-419A-8E57-BCBBA224C163}"/>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55547D36-CBCD-4406-A154-E9949FBD320E}"/>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41C276AE-AD63-4E88-AA9F-0260EC500025}"/>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222A9E97-B80C-4886-8E94-0D06EC40F9FC}"/>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9C8D148B-1CB1-45D3-8A9E-68F606FD4952}"/>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291753C7-7654-4275-867E-668DFE4FBBC9}"/>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4F6FBC0A-95D3-47E9-BBEE-296F499990AE}"/>
            </a:ext>
          </a:extLst>
        </xdr:cNvPr>
        <xdr:cNvSpPr txBox="1"/>
      </xdr:nvSpPr>
      <xdr:spPr>
        <a:xfrm>
          <a:off x="5527221"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74A6C75-D00C-4789-9B9E-F2951EEFA45C}"/>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C8E821AE-DAB7-42D4-BC91-8109F4DFBA28}"/>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4BB49FCB-1588-4AF2-8086-A60A0BE6C170}"/>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37556</xdr:rowOff>
    </xdr:from>
    <xdr:to>
      <xdr:col>54</xdr:col>
      <xdr:colOff>189865</xdr:colOff>
      <xdr:row>64</xdr:row>
      <xdr:rowOff>107769</xdr:rowOff>
    </xdr:to>
    <xdr:cxnSp macro="">
      <xdr:nvCxnSpPr>
        <xdr:cNvPr id="230" name="直線コネクタ 229">
          <a:extLst>
            <a:ext uri="{FF2B5EF4-FFF2-40B4-BE49-F238E27FC236}">
              <a16:creationId xmlns:a16="http://schemas.microsoft.com/office/drawing/2014/main" id="{C5F427A9-EE3E-4159-B38E-2E1C330FBD57}"/>
            </a:ext>
          </a:extLst>
        </xdr:cNvPr>
        <xdr:cNvCxnSpPr/>
      </xdr:nvCxnSpPr>
      <xdr:spPr>
        <a:xfrm flipV="1">
          <a:off x="9429115" y="9467306"/>
          <a:ext cx="0" cy="161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111596</xdr:rowOff>
    </xdr:from>
    <xdr:ext cx="469744" cy="259045"/>
    <xdr:sp macro="" textlink="">
      <xdr:nvSpPr>
        <xdr:cNvPr id="231" name="【体育館・プール】&#10;一人当たり面積最小値テキスト">
          <a:extLst>
            <a:ext uri="{FF2B5EF4-FFF2-40B4-BE49-F238E27FC236}">
              <a16:creationId xmlns:a16="http://schemas.microsoft.com/office/drawing/2014/main" id="{6EDE5391-E89E-4E6B-9BBD-397F01A90BB5}"/>
            </a:ext>
          </a:extLst>
        </xdr:cNvPr>
        <xdr:cNvSpPr txBox="1"/>
      </xdr:nvSpPr>
      <xdr:spPr>
        <a:xfrm>
          <a:off x="9467850" y="1108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107769</xdr:rowOff>
    </xdr:from>
    <xdr:to>
      <xdr:col>55</xdr:col>
      <xdr:colOff>88900</xdr:colOff>
      <xdr:row>64</xdr:row>
      <xdr:rowOff>107769</xdr:rowOff>
    </xdr:to>
    <xdr:cxnSp macro="">
      <xdr:nvCxnSpPr>
        <xdr:cNvPr id="232" name="直線コネクタ 231">
          <a:extLst>
            <a:ext uri="{FF2B5EF4-FFF2-40B4-BE49-F238E27FC236}">
              <a16:creationId xmlns:a16="http://schemas.microsoft.com/office/drawing/2014/main" id="{F1295AFA-C9D0-4DE1-9BFE-0254B642C8F9}"/>
            </a:ext>
          </a:extLst>
        </xdr:cNvPr>
        <xdr:cNvCxnSpPr/>
      </xdr:nvCxnSpPr>
      <xdr:spPr>
        <a:xfrm>
          <a:off x="9356090" y="110786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155683</xdr:rowOff>
    </xdr:from>
    <xdr:ext cx="469744" cy="259045"/>
    <xdr:sp macro="" textlink="">
      <xdr:nvSpPr>
        <xdr:cNvPr id="233" name="【体育館・プール】&#10;一人当たり面積最大値テキスト">
          <a:extLst>
            <a:ext uri="{FF2B5EF4-FFF2-40B4-BE49-F238E27FC236}">
              <a16:creationId xmlns:a16="http://schemas.microsoft.com/office/drawing/2014/main" id="{175E4BB5-B935-4671-B7BD-018E963A043F}"/>
            </a:ext>
          </a:extLst>
        </xdr:cNvPr>
        <xdr:cNvSpPr txBox="1"/>
      </xdr:nvSpPr>
      <xdr:spPr>
        <a:xfrm>
          <a:off x="9467850" y="924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37556</xdr:rowOff>
    </xdr:from>
    <xdr:to>
      <xdr:col>55</xdr:col>
      <xdr:colOff>88900</xdr:colOff>
      <xdr:row>55</xdr:row>
      <xdr:rowOff>37556</xdr:rowOff>
    </xdr:to>
    <xdr:cxnSp macro="">
      <xdr:nvCxnSpPr>
        <xdr:cNvPr id="234" name="直線コネクタ 233">
          <a:extLst>
            <a:ext uri="{FF2B5EF4-FFF2-40B4-BE49-F238E27FC236}">
              <a16:creationId xmlns:a16="http://schemas.microsoft.com/office/drawing/2014/main" id="{B9504EC5-38D2-4098-89E1-0D5BA0194F6F}"/>
            </a:ext>
          </a:extLst>
        </xdr:cNvPr>
        <xdr:cNvCxnSpPr/>
      </xdr:nvCxnSpPr>
      <xdr:spPr>
        <a:xfrm>
          <a:off x="9356090" y="946730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28683</xdr:rowOff>
    </xdr:from>
    <xdr:ext cx="469744" cy="259045"/>
    <xdr:sp macro="" textlink="">
      <xdr:nvSpPr>
        <xdr:cNvPr id="235" name="【体育館・プール】&#10;一人当たり面積平均値テキスト">
          <a:extLst>
            <a:ext uri="{FF2B5EF4-FFF2-40B4-BE49-F238E27FC236}">
              <a16:creationId xmlns:a16="http://schemas.microsoft.com/office/drawing/2014/main" id="{2171FAD6-F0CB-42C4-B340-D033709BC301}"/>
            </a:ext>
          </a:extLst>
        </xdr:cNvPr>
        <xdr:cNvSpPr txBox="1"/>
      </xdr:nvSpPr>
      <xdr:spPr>
        <a:xfrm>
          <a:off x="9467850" y="104852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5806</xdr:rowOff>
    </xdr:from>
    <xdr:to>
      <xdr:col>55</xdr:col>
      <xdr:colOff>50800</xdr:colOff>
      <xdr:row>62</xdr:row>
      <xdr:rowOff>107406</xdr:rowOff>
    </xdr:to>
    <xdr:sp macro="" textlink="">
      <xdr:nvSpPr>
        <xdr:cNvPr id="236" name="フローチャート: 判断 235">
          <a:extLst>
            <a:ext uri="{FF2B5EF4-FFF2-40B4-BE49-F238E27FC236}">
              <a16:creationId xmlns:a16="http://schemas.microsoft.com/office/drawing/2014/main" id="{D67F2CD5-86CD-4A6B-9F80-86A609A08007}"/>
            </a:ext>
          </a:extLst>
        </xdr:cNvPr>
        <xdr:cNvSpPr/>
      </xdr:nvSpPr>
      <xdr:spPr>
        <a:xfrm>
          <a:off x="9394190" y="1063761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5806</xdr:rowOff>
    </xdr:from>
    <xdr:to>
      <xdr:col>50</xdr:col>
      <xdr:colOff>165100</xdr:colOff>
      <xdr:row>62</xdr:row>
      <xdr:rowOff>107406</xdr:rowOff>
    </xdr:to>
    <xdr:sp macro="" textlink="">
      <xdr:nvSpPr>
        <xdr:cNvPr id="237" name="フローチャート: 判断 236">
          <a:extLst>
            <a:ext uri="{FF2B5EF4-FFF2-40B4-BE49-F238E27FC236}">
              <a16:creationId xmlns:a16="http://schemas.microsoft.com/office/drawing/2014/main" id="{8EAF2792-4086-4B79-B7B5-8FF338E98141}"/>
            </a:ext>
          </a:extLst>
        </xdr:cNvPr>
        <xdr:cNvSpPr/>
      </xdr:nvSpPr>
      <xdr:spPr>
        <a:xfrm>
          <a:off x="8632190" y="1063761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5806</xdr:rowOff>
    </xdr:from>
    <xdr:to>
      <xdr:col>46</xdr:col>
      <xdr:colOff>38100</xdr:colOff>
      <xdr:row>62</xdr:row>
      <xdr:rowOff>107406</xdr:rowOff>
    </xdr:to>
    <xdr:sp macro="" textlink="">
      <xdr:nvSpPr>
        <xdr:cNvPr id="238" name="フローチャート: 判断 237">
          <a:extLst>
            <a:ext uri="{FF2B5EF4-FFF2-40B4-BE49-F238E27FC236}">
              <a16:creationId xmlns:a16="http://schemas.microsoft.com/office/drawing/2014/main" id="{0A341C58-245D-4FFB-8BCA-386F2DEFEA99}"/>
            </a:ext>
          </a:extLst>
        </xdr:cNvPr>
        <xdr:cNvSpPr/>
      </xdr:nvSpPr>
      <xdr:spPr>
        <a:xfrm>
          <a:off x="7846060" y="106376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160927</xdr:rowOff>
    </xdr:from>
    <xdr:to>
      <xdr:col>41</xdr:col>
      <xdr:colOff>101600</xdr:colOff>
      <xdr:row>62</xdr:row>
      <xdr:rowOff>91077</xdr:rowOff>
    </xdr:to>
    <xdr:sp macro="" textlink="">
      <xdr:nvSpPr>
        <xdr:cNvPr id="239" name="フローチャート: 判断 238">
          <a:extLst>
            <a:ext uri="{FF2B5EF4-FFF2-40B4-BE49-F238E27FC236}">
              <a16:creationId xmlns:a16="http://schemas.microsoft.com/office/drawing/2014/main" id="{D6760321-2921-460F-B943-5043254A8DC2}"/>
            </a:ext>
          </a:extLst>
        </xdr:cNvPr>
        <xdr:cNvSpPr/>
      </xdr:nvSpPr>
      <xdr:spPr>
        <a:xfrm>
          <a:off x="7029450" y="106212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2540</xdr:rowOff>
    </xdr:from>
    <xdr:to>
      <xdr:col>36</xdr:col>
      <xdr:colOff>165100</xdr:colOff>
      <xdr:row>62</xdr:row>
      <xdr:rowOff>104140</xdr:rowOff>
    </xdr:to>
    <xdr:sp macro="" textlink="">
      <xdr:nvSpPr>
        <xdr:cNvPr id="240" name="フローチャート: 判断 239">
          <a:extLst>
            <a:ext uri="{FF2B5EF4-FFF2-40B4-BE49-F238E27FC236}">
              <a16:creationId xmlns:a16="http://schemas.microsoft.com/office/drawing/2014/main" id="{1EDD83FA-71C4-4ED3-8001-349C119600C3}"/>
            </a:ext>
          </a:extLst>
        </xdr:cNvPr>
        <xdr:cNvSpPr/>
      </xdr:nvSpPr>
      <xdr:spPr>
        <a:xfrm>
          <a:off x="6231890" y="106324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C0A9595-FC16-4795-8816-46F74A7315F6}"/>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99056A7-B2A9-4F77-8928-8B24E1630D0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2E9241E-4664-4085-A5AB-7B055809F29B}"/>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377E10B-50BE-4F5D-9ECF-ACC4C75EF9E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D0BBB06-446A-411B-8CB5-EBBC849A969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135890</xdr:rowOff>
    </xdr:from>
    <xdr:to>
      <xdr:col>55</xdr:col>
      <xdr:colOff>50800</xdr:colOff>
      <xdr:row>64</xdr:row>
      <xdr:rowOff>66040</xdr:rowOff>
    </xdr:to>
    <xdr:sp macro="" textlink="">
      <xdr:nvSpPr>
        <xdr:cNvPr id="246" name="楕円 245">
          <a:extLst>
            <a:ext uri="{FF2B5EF4-FFF2-40B4-BE49-F238E27FC236}">
              <a16:creationId xmlns:a16="http://schemas.microsoft.com/office/drawing/2014/main" id="{1961C072-88EF-46F9-9A24-4DE4DD4E24C4}"/>
            </a:ext>
          </a:extLst>
        </xdr:cNvPr>
        <xdr:cNvSpPr/>
      </xdr:nvSpPr>
      <xdr:spPr>
        <a:xfrm>
          <a:off x="9394190" y="109334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50817</xdr:rowOff>
    </xdr:from>
    <xdr:ext cx="469744" cy="259045"/>
    <xdr:sp macro="" textlink="">
      <xdr:nvSpPr>
        <xdr:cNvPr id="247" name="【体育館・プール】&#10;一人当たり面積該当値テキスト">
          <a:extLst>
            <a:ext uri="{FF2B5EF4-FFF2-40B4-BE49-F238E27FC236}">
              <a16:creationId xmlns:a16="http://schemas.microsoft.com/office/drawing/2014/main" id="{CE114623-B958-42E8-95CF-29A04CA5A7FE}"/>
            </a:ext>
          </a:extLst>
        </xdr:cNvPr>
        <xdr:cNvSpPr txBox="1"/>
      </xdr:nvSpPr>
      <xdr:spPr>
        <a:xfrm>
          <a:off x="9467850" y="1085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136978</xdr:rowOff>
    </xdr:from>
    <xdr:to>
      <xdr:col>50</xdr:col>
      <xdr:colOff>165100</xdr:colOff>
      <xdr:row>64</xdr:row>
      <xdr:rowOff>67128</xdr:rowOff>
    </xdr:to>
    <xdr:sp macro="" textlink="">
      <xdr:nvSpPr>
        <xdr:cNvPr id="248" name="楕円 247">
          <a:extLst>
            <a:ext uri="{FF2B5EF4-FFF2-40B4-BE49-F238E27FC236}">
              <a16:creationId xmlns:a16="http://schemas.microsoft.com/office/drawing/2014/main" id="{38B13942-ECEE-4A46-B3CA-8E6C244A0C36}"/>
            </a:ext>
          </a:extLst>
        </xdr:cNvPr>
        <xdr:cNvSpPr/>
      </xdr:nvSpPr>
      <xdr:spPr>
        <a:xfrm>
          <a:off x="8632190" y="109345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15240</xdr:rowOff>
    </xdr:from>
    <xdr:to>
      <xdr:col>55</xdr:col>
      <xdr:colOff>0</xdr:colOff>
      <xdr:row>64</xdr:row>
      <xdr:rowOff>16328</xdr:rowOff>
    </xdr:to>
    <xdr:cxnSp macro="">
      <xdr:nvCxnSpPr>
        <xdr:cNvPr id="249" name="直線コネクタ 248">
          <a:extLst>
            <a:ext uri="{FF2B5EF4-FFF2-40B4-BE49-F238E27FC236}">
              <a16:creationId xmlns:a16="http://schemas.microsoft.com/office/drawing/2014/main" id="{2F6C7AC4-50D6-4537-BA45-9CF16F300B9D}"/>
            </a:ext>
          </a:extLst>
        </xdr:cNvPr>
        <xdr:cNvCxnSpPr/>
      </xdr:nvCxnSpPr>
      <xdr:spPr>
        <a:xfrm flipV="1">
          <a:off x="8686800" y="10991850"/>
          <a:ext cx="74295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138067</xdr:rowOff>
    </xdr:from>
    <xdr:to>
      <xdr:col>46</xdr:col>
      <xdr:colOff>38100</xdr:colOff>
      <xdr:row>64</xdr:row>
      <xdr:rowOff>68217</xdr:rowOff>
    </xdr:to>
    <xdr:sp macro="" textlink="">
      <xdr:nvSpPr>
        <xdr:cNvPr id="250" name="楕円 249">
          <a:extLst>
            <a:ext uri="{FF2B5EF4-FFF2-40B4-BE49-F238E27FC236}">
              <a16:creationId xmlns:a16="http://schemas.microsoft.com/office/drawing/2014/main" id="{A22D7301-B5C4-44BC-8FB9-81370491F0C1}"/>
            </a:ext>
          </a:extLst>
        </xdr:cNvPr>
        <xdr:cNvSpPr/>
      </xdr:nvSpPr>
      <xdr:spPr>
        <a:xfrm>
          <a:off x="7846060" y="1093560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16328</xdr:rowOff>
    </xdr:from>
    <xdr:to>
      <xdr:col>50</xdr:col>
      <xdr:colOff>114300</xdr:colOff>
      <xdr:row>64</xdr:row>
      <xdr:rowOff>17417</xdr:rowOff>
    </xdr:to>
    <xdr:cxnSp macro="">
      <xdr:nvCxnSpPr>
        <xdr:cNvPr id="251" name="直線コネクタ 250">
          <a:extLst>
            <a:ext uri="{FF2B5EF4-FFF2-40B4-BE49-F238E27FC236}">
              <a16:creationId xmlns:a16="http://schemas.microsoft.com/office/drawing/2014/main" id="{81D8CE95-9F56-4753-A080-5596BB87CCBA}"/>
            </a:ext>
          </a:extLst>
        </xdr:cNvPr>
        <xdr:cNvCxnSpPr/>
      </xdr:nvCxnSpPr>
      <xdr:spPr>
        <a:xfrm flipV="1">
          <a:off x="7889240" y="10992938"/>
          <a:ext cx="79756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139156</xdr:rowOff>
    </xdr:from>
    <xdr:to>
      <xdr:col>41</xdr:col>
      <xdr:colOff>101600</xdr:colOff>
      <xdr:row>64</xdr:row>
      <xdr:rowOff>69306</xdr:rowOff>
    </xdr:to>
    <xdr:sp macro="" textlink="">
      <xdr:nvSpPr>
        <xdr:cNvPr id="252" name="楕円 251">
          <a:extLst>
            <a:ext uri="{FF2B5EF4-FFF2-40B4-BE49-F238E27FC236}">
              <a16:creationId xmlns:a16="http://schemas.microsoft.com/office/drawing/2014/main" id="{E895A52C-97AE-4873-A687-57F12CE950E2}"/>
            </a:ext>
          </a:extLst>
        </xdr:cNvPr>
        <xdr:cNvSpPr/>
      </xdr:nvSpPr>
      <xdr:spPr>
        <a:xfrm>
          <a:off x="7029450" y="1093669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17417</xdr:rowOff>
    </xdr:from>
    <xdr:to>
      <xdr:col>45</xdr:col>
      <xdr:colOff>177800</xdr:colOff>
      <xdr:row>64</xdr:row>
      <xdr:rowOff>18506</xdr:rowOff>
    </xdr:to>
    <xdr:cxnSp macro="">
      <xdr:nvCxnSpPr>
        <xdr:cNvPr id="253" name="直線コネクタ 252">
          <a:extLst>
            <a:ext uri="{FF2B5EF4-FFF2-40B4-BE49-F238E27FC236}">
              <a16:creationId xmlns:a16="http://schemas.microsoft.com/office/drawing/2014/main" id="{A53AB108-95C1-408F-8051-6FC5A8E823B1}"/>
            </a:ext>
          </a:extLst>
        </xdr:cNvPr>
        <xdr:cNvCxnSpPr/>
      </xdr:nvCxnSpPr>
      <xdr:spPr>
        <a:xfrm flipV="1">
          <a:off x="7084060" y="10994027"/>
          <a:ext cx="80518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140244</xdr:rowOff>
    </xdr:from>
    <xdr:to>
      <xdr:col>36</xdr:col>
      <xdr:colOff>165100</xdr:colOff>
      <xdr:row>64</xdr:row>
      <xdr:rowOff>70394</xdr:rowOff>
    </xdr:to>
    <xdr:sp macro="" textlink="">
      <xdr:nvSpPr>
        <xdr:cNvPr id="254" name="楕円 253">
          <a:extLst>
            <a:ext uri="{FF2B5EF4-FFF2-40B4-BE49-F238E27FC236}">
              <a16:creationId xmlns:a16="http://schemas.microsoft.com/office/drawing/2014/main" id="{E8902366-10B2-4453-BC43-0EDAB12CB06B}"/>
            </a:ext>
          </a:extLst>
        </xdr:cNvPr>
        <xdr:cNvSpPr/>
      </xdr:nvSpPr>
      <xdr:spPr>
        <a:xfrm>
          <a:off x="6231890" y="1093778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18506</xdr:rowOff>
    </xdr:from>
    <xdr:to>
      <xdr:col>41</xdr:col>
      <xdr:colOff>50800</xdr:colOff>
      <xdr:row>64</xdr:row>
      <xdr:rowOff>19594</xdr:rowOff>
    </xdr:to>
    <xdr:cxnSp macro="">
      <xdr:nvCxnSpPr>
        <xdr:cNvPr id="255" name="直線コネクタ 254">
          <a:extLst>
            <a:ext uri="{FF2B5EF4-FFF2-40B4-BE49-F238E27FC236}">
              <a16:creationId xmlns:a16="http://schemas.microsoft.com/office/drawing/2014/main" id="{03576222-46A7-44BA-9B82-CE048EDBF630}"/>
            </a:ext>
          </a:extLst>
        </xdr:cNvPr>
        <xdr:cNvCxnSpPr/>
      </xdr:nvCxnSpPr>
      <xdr:spPr>
        <a:xfrm flipV="1">
          <a:off x="6286500" y="1099511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123933</xdr:rowOff>
    </xdr:from>
    <xdr:ext cx="469744" cy="259045"/>
    <xdr:sp macro="" textlink="">
      <xdr:nvSpPr>
        <xdr:cNvPr id="256" name="n_1aveValue【体育館・プール】&#10;一人当たり面積">
          <a:extLst>
            <a:ext uri="{FF2B5EF4-FFF2-40B4-BE49-F238E27FC236}">
              <a16:creationId xmlns:a16="http://schemas.microsoft.com/office/drawing/2014/main" id="{27D68ADB-A482-42D5-8E9A-AF0BB40A9BB1}"/>
            </a:ext>
          </a:extLst>
        </xdr:cNvPr>
        <xdr:cNvSpPr txBox="1"/>
      </xdr:nvSpPr>
      <xdr:spPr>
        <a:xfrm>
          <a:off x="8454467" y="1041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123933</xdr:rowOff>
    </xdr:from>
    <xdr:ext cx="469744" cy="259045"/>
    <xdr:sp macro="" textlink="">
      <xdr:nvSpPr>
        <xdr:cNvPr id="257" name="n_2aveValue【体育館・プール】&#10;一人当たり面積">
          <a:extLst>
            <a:ext uri="{FF2B5EF4-FFF2-40B4-BE49-F238E27FC236}">
              <a16:creationId xmlns:a16="http://schemas.microsoft.com/office/drawing/2014/main" id="{34A193A2-F8D0-4D15-9C44-D18794B5EC77}"/>
            </a:ext>
          </a:extLst>
        </xdr:cNvPr>
        <xdr:cNvSpPr txBox="1"/>
      </xdr:nvSpPr>
      <xdr:spPr>
        <a:xfrm>
          <a:off x="7673417" y="1041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107604</xdr:rowOff>
    </xdr:from>
    <xdr:ext cx="469744" cy="259045"/>
    <xdr:sp macro="" textlink="">
      <xdr:nvSpPr>
        <xdr:cNvPr id="258" name="n_3aveValue【体育館・プール】&#10;一人当たり面積">
          <a:extLst>
            <a:ext uri="{FF2B5EF4-FFF2-40B4-BE49-F238E27FC236}">
              <a16:creationId xmlns:a16="http://schemas.microsoft.com/office/drawing/2014/main" id="{7166A249-1D2C-47F4-8588-361A70F9D000}"/>
            </a:ext>
          </a:extLst>
        </xdr:cNvPr>
        <xdr:cNvSpPr txBox="1"/>
      </xdr:nvSpPr>
      <xdr:spPr>
        <a:xfrm>
          <a:off x="6866332" y="1039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120667</xdr:rowOff>
    </xdr:from>
    <xdr:ext cx="469744" cy="259045"/>
    <xdr:sp macro="" textlink="">
      <xdr:nvSpPr>
        <xdr:cNvPr id="259" name="n_4aveValue【体育館・プール】&#10;一人当たり面積">
          <a:extLst>
            <a:ext uri="{FF2B5EF4-FFF2-40B4-BE49-F238E27FC236}">
              <a16:creationId xmlns:a16="http://schemas.microsoft.com/office/drawing/2014/main" id="{F8A54AA6-674C-46FB-8A30-DD228F02E570}"/>
            </a:ext>
          </a:extLst>
        </xdr:cNvPr>
        <xdr:cNvSpPr txBox="1"/>
      </xdr:nvSpPr>
      <xdr:spPr>
        <a:xfrm>
          <a:off x="6068772" y="1040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58255</xdr:rowOff>
    </xdr:from>
    <xdr:ext cx="469744" cy="259045"/>
    <xdr:sp macro="" textlink="">
      <xdr:nvSpPr>
        <xdr:cNvPr id="260" name="n_1mainValue【体育館・プール】&#10;一人当たり面積">
          <a:extLst>
            <a:ext uri="{FF2B5EF4-FFF2-40B4-BE49-F238E27FC236}">
              <a16:creationId xmlns:a16="http://schemas.microsoft.com/office/drawing/2014/main" id="{65009F21-7695-4D81-9AE4-20F6C8B90135}"/>
            </a:ext>
          </a:extLst>
        </xdr:cNvPr>
        <xdr:cNvSpPr txBox="1"/>
      </xdr:nvSpPr>
      <xdr:spPr>
        <a:xfrm>
          <a:off x="8454467" y="1102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59344</xdr:rowOff>
    </xdr:from>
    <xdr:ext cx="469744" cy="259045"/>
    <xdr:sp macro="" textlink="">
      <xdr:nvSpPr>
        <xdr:cNvPr id="261" name="n_2mainValue【体育館・プール】&#10;一人当たり面積">
          <a:extLst>
            <a:ext uri="{FF2B5EF4-FFF2-40B4-BE49-F238E27FC236}">
              <a16:creationId xmlns:a16="http://schemas.microsoft.com/office/drawing/2014/main" id="{73C0122A-1DA6-4FC9-B515-D468D9C134AA}"/>
            </a:ext>
          </a:extLst>
        </xdr:cNvPr>
        <xdr:cNvSpPr txBox="1"/>
      </xdr:nvSpPr>
      <xdr:spPr>
        <a:xfrm>
          <a:off x="7673417" y="1102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60433</xdr:rowOff>
    </xdr:from>
    <xdr:ext cx="469744" cy="259045"/>
    <xdr:sp macro="" textlink="">
      <xdr:nvSpPr>
        <xdr:cNvPr id="262" name="n_3mainValue【体育館・プール】&#10;一人当たり面積">
          <a:extLst>
            <a:ext uri="{FF2B5EF4-FFF2-40B4-BE49-F238E27FC236}">
              <a16:creationId xmlns:a16="http://schemas.microsoft.com/office/drawing/2014/main" id="{B3804D8B-D7C6-4B5C-B008-FE681E6ABBF3}"/>
            </a:ext>
          </a:extLst>
        </xdr:cNvPr>
        <xdr:cNvSpPr txBox="1"/>
      </xdr:nvSpPr>
      <xdr:spPr>
        <a:xfrm>
          <a:off x="6866332" y="1102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61521</xdr:rowOff>
    </xdr:from>
    <xdr:ext cx="469744" cy="259045"/>
    <xdr:sp macro="" textlink="">
      <xdr:nvSpPr>
        <xdr:cNvPr id="263" name="n_4mainValue【体育館・プール】&#10;一人当たり面積">
          <a:extLst>
            <a:ext uri="{FF2B5EF4-FFF2-40B4-BE49-F238E27FC236}">
              <a16:creationId xmlns:a16="http://schemas.microsoft.com/office/drawing/2014/main" id="{E445DD38-B37C-4141-A743-1FC3247DDA32}"/>
            </a:ext>
          </a:extLst>
        </xdr:cNvPr>
        <xdr:cNvSpPr txBox="1"/>
      </xdr:nvSpPr>
      <xdr:spPr>
        <a:xfrm>
          <a:off x="6068772" y="11030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70CCC2E-0D3C-4482-A0EF-82AC705FD17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16B3A35-1184-457A-95FB-75BCC75503BA}"/>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476A535-C35D-4B20-A0B9-E2D64F5203C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90866B7-3BDD-43D5-8C23-5C3BB14C2EF9}"/>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1F275A4-BFD3-4521-AEA5-7B0D961F509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2DF0605-AE5C-4C0E-9155-9AD16E8C2F68}"/>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88F6F04-9A0A-487E-B5EA-F1C47029C3A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F5780FD-CD4B-4D42-A297-AC6DCD3D398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A24E6B1-4D5E-4E4E-83F5-752D592FD34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658784A-FB1B-472A-99B6-711B61340D19}"/>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4E0BD59-F0A5-4F92-A67B-AB66AD28A1B1}"/>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75803901-C472-48C5-8D29-5196CA5946CB}"/>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7D221059-1AE1-40B0-AFD1-10D0402FF125}"/>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2267F2D4-FAAF-4CB0-B4DA-F85A3A85FCD8}"/>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BE209A4F-B5EE-471C-A970-A88A6C5D9F78}"/>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808BBF1E-5780-4D2C-9157-57678343A068}"/>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5300D10C-3CF7-4735-80C4-D49437C35F78}"/>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D05D4A17-7D8C-4737-84C2-E739D3B0C918}"/>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4B24470D-0FB2-47B4-9003-77B55A934F20}"/>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FFFA17D1-6755-43EE-9DAF-6DBCB40A277D}"/>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8DC167CB-A189-441F-806B-9291F599BE7C}"/>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F8D245DF-580D-4B8A-B902-635923AE6760}"/>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1FBE4429-6295-4787-9DC3-42DA71EE0FC0}"/>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34D081B-7CBF-4B8F-B2DE-A3436FF7D50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FF577B11-CA47-45DF-B55D-B6D8BCEBCD19}"/>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436427B4-0C91-4DE6-BD39-B7FA026AD64A}"/>
            </a:ext>
          </a:extLst>
        </xdr:cNvPr>
        <xdr:cNvCxnSpPr/>
      </xdr:nvCxnSpPr>
      <xdr:spPr>
        <a:xfrm flipV="1">
          <a:off x="4173855" y="13397865"/>
          <a:ext cx="0" cy="1519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CF6EFE92-3288-4B8A-B49D-939E28E79FDD}"/>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E3FF8B1E-F6D6-4EBE-BF70-20655D3026CB}"/>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556E11D6-C0DB-455B-973B-21D58F01F86B}"/>
            </a:ext>
          </a:extLst>
        </xdr:cNvPr>
        <xdr:cNvSpPr txBox="1"/>
      </xdr:nvSpPr>
      <xdr:spPr>
        <a:xfrm>
          <a:off x="4212590" y="131730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93" name="直線コネクタ 292">
          <a:extLst>
            <a:ext uri="{FF2B5EF4-FFF2-40B4-BE49-F238E27FC236}">
              <a16:creationId xmlns:a16="http://schemas.microsoft.com/office/drawing/2014/main" id="{CC68966C-C479-42E1-B0B0-B57635DE2CEB}"/>
            </a:ext>
          </a:extLst>
        </xdr:cNvPr>
        <xdr:cNvCxnSpPr/>
      </xdr:nvCxnSpPr>
      <xdr:spPr>
        <a:xfrm>
          <a:off x="4112260" y="13397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96356</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84B7050F-D4B7-4B0C-ABC7-E35EBAEA25B5}"/>
            </a:ext>
          </a:extLst>
        </xdr:cNvPr>
        <xdr:cNvSpPr txBox="1"/>
      </xdr:nvSpPr>
      <xdr:spPr>
        <a:xfrm>
          <a:off x="4212590" y="14151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117929</xdr:rowOff>
    </xdr:from>
    <xdr:to>
      <xdr:col>24</xdr:col>
      <xdr:colOff>114300</xdr:colOff>
      <xdr:row>83</xdr:row>
      <xdr:rowOff>48079</xdr:rowOff>
    </xdr:to>
    <xdr:sp macro="" textlink="">
      <xdr:nvSpPr>
        <xdr:cNvPr id="295" name="フローチャート: 判断 294">
          <a:extLst>
            <a:ext uri="{FF2B5EF4-FFF2-40B4-BE49-F238E27FC236}">
              <a16:creationId xmlns:a16="http://schemas.microsoft.com/office/drawing/2014/main" id="{0DD206A5-DB46-443C-B9D3-22D18106A689}"/>
            </a:ext>
          </a:extLst>
        </xdr:cNvPr>
        <xdr:cNvSpPr/>
      </xdr:nvSpPr>
      <xdr:spPr>
        <a:xfrm>
          <a:off x="4131310" y="141768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152219</xdr:rowOff>
    </xdr:from>
    <xdr:to>
      <xdr:col>20</xdr:col>
      <xdr:colOff>38100</xdr:colOff>
      <xdr:row>83</xdr:row>
      <xdr:rowOff>82369</xdr:rowOff>
    </xdr:to>
    <xdr:sp macro="" textlink="">
      <xdr:nvSpPr>
        <xdr:cNvPr id="296" name="フローチャート: 判断 295">
          <a:extLst>
            <a:ext uri="{FF2B5EF4-FFF2-40B4-BE49-F238E27FC236}">
              <a16:creationId xmlns:a16="http://schemas.microsoft.com/office/drawing/2014/main" id="{571FFBDA-4BF4-4452-9B82-68C319B26E65}"/>
            </a:ext>
          </a:extLst>
        </xdr:cNvPr>
        <xdr:cNvSpPr/>
      </xdr:nvSpPr>
      <xdr:spPr>
        <a:xfrm>
          <a:off x="3388360" y="1421111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106499</xdr:rowOff>
    </xdr:from>
    <xdr:to>
      <xdr:col>15</xdr:col>
      <xdr:colOff>101600</xdr:colOff>
      <xdr:row>83</xdr:row>
      <xdr:rowOff>36649</xdr:rowOff>
    </xdr:to>
    <xdr:sp macro="" textlink="">
      <xdr:nvSpPr>
        <xdr:cNvPr id="297" name="フローチャート: 判断 296">
          <a:extLst>
            <a:ext uri="{FF2B5EF4-FFF2-40B4-BE49-F238E27FC236}">
              <a16:creationId xmlns:a16="http://schemas.microsoft.com/office/drawing/2014/main" id="{42B135DF-B7F3-44A0-8072-34E18F3D2E7E}"/>
            </a:ext>
          </a:extLst>
        </xdr:cNvPr>
        <xdr:cNvSpPr/>
      </xdr:nvSpPr>
      <xdr:spPr>
        <a:xfrm>
          <a:off x="2571750" y="1416349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28121</xdr:rowOff>
    </xdr:from>
    <xdr:to>
      <xdr:col>10</xdr:col>
      <xdr:colOff>165100</xdr:colOff>
      <xdr:row>82</xdr:row>
      <xdr:rowOff>129721</xdr:rowOff>
    </xdr:to>
    <xdr:sp macro="" textlink="">
      <xdr:nvSpPr>
        <xdr:cNvPr id="298" name="フローチャート: 判断 297">
          <a:extLst>
            <a:ext uri="{FF2B5EF4-FFF2-40B4-BE49-F238E27FC236}">
              <a16:creationId xmlns:a16="http://schemas.microsoft.com/office/drawing/2014/main" id="{B28F5070-B5C7-4AEB-897C-57DCE7270D8A}"/>
            </a:ext>
          </a:extLst>
        </xdr:cNvPr>
        <xdr:cNvSpPr/>
      </xdr:nvSpPr>
      <xdr:spPr>
        <a:xfrm>
          <a:off x="1774190" y="1408511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114663</xdr:rowOff>
    </xdr:from>
    <xdr:to>
      <xdr:col>6</xdr:col>
      <xdr:colOff>38100</xdr:colOff>
      <xdr:row>83</xdr:row>
      <xdr:rowOff>44813</xdr:rowOff>
    </xdr:to>
    <xdr:sp macro="" textlink="">
      <xdr:nvSpPr>
        <xdr:cNvPr id="299" name="フローチャート: 判断 298">
          <a:extLst>
            <a:ext uri="{FF2B5EF4-FFF2-40B4-BE49-F238E27FC236}">
              <a16:creationId xmlns:a16="http://schemas.microsoft.com/office/drawing/2014/main" id="{A6F99172-0EE7-4DFA-8471-FAB23237C626}"/>
            </a:ext>
          </a:extLst>
        </xdr:cNvPr>
        <xdr:cNvSpPr/>
      </xdr:nvSpPr>
      <xdr:spPr>
        <a:xfrm>
          <a:off x="988060" y="1417356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B011FDF-5F30-4475-A4D6-3413E12BAD2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A1A87F2-67E5-4D28-AEC5-AA80A333FD3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A695C83-B277-4CDF-954C-3B22CD02D0E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102BD78-DE8B-4DD8-9039-A9C0208FD63A}"/>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CE94804-43D7-478F-9516-B6AF60627312}"/>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166914</xdr:rowOff>
    </xdr:from>
    <xdr:to>
      <xdr:col>24</xdr:col>
      <xdr:colOff>114300</xdr:colOff>
      <xdr:row>82</xdr:row>
      <xdr:rowOff>97064</xdr:rowOff>
    </xdr:to>
    <xdr:sp macro="" textlink="">
      <xdr:nvSpPr>
        <xdr:cNvPr id="305" name="楕円 304">
          <a:extLst>
            <a:ext uri="{FF2B5EF4-FFF2-40B4-BE49-F238E27FC236}">
              <a16:creationId xmlns:a16="http://schemas.microsoft.com/office/drawing/2014/main" id="{728707B8-F6D3-4B5E-97AC-539C0DB3B8EB}"/>
            </a:ext>
          </a:extLst>
        </xdr:cNvPr>
        <xdr:cNvSpPr/>
      </xdr:nvSpPr>
      <xdr:spPr>
        <a:xfrm>
          <a:off x="4131310" y="1405817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18341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65B570A5-0C55-4557-9B53-370009D3C18A}"/>
            </a:ext>
          </a:extLst>
        </xdr:cNvPr>
        <xdr:cNvSpPr txBox="1"/>
      </xdr:nvSpPr>
      <xdr:spPr>
        <a:xfrm>
          <a:off x="4212590"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140788</xdr:rowOff>
    </xdr:from>
    <xdr:to>
      <xdr:col>20</xdr:col>
      <xdr:colOff>38100</xdr:colOff>
      <xdr:row>82</xdr:row>
      <xdr:rowOff>70938</xdr:rowOff>
    </xdr:to>
    <xdr:sp macro="" textlink="">
      <xdr:nvSpPr>
        <xdr:cNvPr id="307" name="楕円 306">
          <a:extLst>
            <a:ext uri="{FF2B5EF4-FFF2-40B4-BE49-F238E27FC236}">
              <a16:creationId xmlns:a16="http://schemas.microsoft.com/office/drawing/2014/main" id="{CE52670A-FC81-4092-BBE5-2A423CF14560}"/>
            </a:ext>
          </a:extLst>
        </xdr:cNvPr>
        <xdr:cNvSpPr/>
      </xdr:nvSpPr>
      <xdr:spPr>
        <a:xfrm>
          <a:off x="3388360" y="140244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20138</xdr:rowOff>
    </xdr:from>
    <xdr:to>
      <xdr:col>24</xdr:col>
      <xdr:colOff>63500</xdr:colOff>
      <xdr:row>82</xdr:row>
      <xdr:rowOff>46264</xdr:rowOff>
    </xdr:to>
    <xdr:cxnSp macro="">
      <xdr:nvCxnSpPr>
        <xdr:cNvPr id="308" name="直線コネクタ 307">
          <a:extLst>
            <a:ext uri="{FF2B5EF4-FFF2-40B4-BE49-F238E27FC236}">
              <a16:creationId xmlns:a16="http://schemas.microsoft.com/office/drawing/2014/main" id="{03656108-5EB0-4A67-863D-1A69365024FA}"/>
            </a:ext>
          </a:extLst>
        </xdr:cNvPr>
        <xdr:cNvCxnSpPr/>
      </xdr:nvCxnSpPr>
      <xdr:spPr>
        <a:xfrm>
          <a:off x="3431540" y="14075228"/>
          <a:ext cx="74295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111398</xdr:rowOff>
    </xdr:from>
    <xdr:to>
      <xdr:col>15</xdr:col>
      <xdr:colOff>101600</xdr:colOff>
      <xdr:row>82</xdr:row>
      <xdr:rowOff>41548</xdr:rowOff>
    </xdr:to>
    <xdr:sp macro="" textlink="">
      <xdr:nvSpPr>
        <xdr:cNvPr id="309" name="楕円 308">
          <a:extLst>
            <a:ext uri="{FF2B5EF4-FFF2-40B4-BE49-F238E27FC236}">
              <a16:creationId xmlns:a16="http://schemas.microsoft.com/office/drawing/2014/main" id="{3DE17DFF-566F-4613-9A78-78F132C463CB}"/>
            </a:ext>
          </a:extLst>
        </xdr:cNvPr>
        <xdr:cNvSpPr/>
      </xdr:nvSpPr>
      <xdr:spPr>
        <a:xfrm>
          <a:off x="2571750" y="1399884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162198</xdr:rowOff>
    </xdr:from>
    <xdr:to>
      <xdr:col>19</xdr:col>
      <xdr:colOff>177800</xdr:colOff>
      <xdr:row>82</xdr:row>
      <xdr:rowOff>20138</xdr:rowOff>
    </xdr:to>
    <xdr:cxnSp macro="">
      <xdr:nvCxnSpPr>
        <xdr:cNvPr id="310" name="直線コネクタ 309">
          <a:extLst>
            <a:ext uri="{FF2B5EF4-FFF2-40B4-BE49-F238E27FC236}">
              <a16:creationId xmlns:a16="http://schemas.microsoft.com/office/drawing/2014/main" id="{A7B88377-84AA-4424-8A0B-DFA3873BCD51}"/>
            </a:ext>
          </a:extLst>
        </xdr:cNvPr>
        <xdr:cNvCxnSpPr/>
      </xdr:nvCxnSpPr>
      <xdr:spPr>
        <a:xfrm>
          <a:off x="2626360" y="14051553"/>
          <a:ext cx="805180" cy="2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88537</xdr:rowOff>
    </xdr:from>
    <xdr:to>
      <xdr:col>10</xdr:col>
      <xdr:colOff>165100</xdr:colOff>
      <xdr:row>82</xdr:row>
      <xdr:rowOff>18687</xdr:rowOff>
    </xdr:to>
    <xdr:sp macro="" textlink="">
      <xdr:nvSpPr>
        <xdr:cNvPr id="311" name="楕円 310">
          <a:extLst>
            <a:ext uri="{FF2B5EF4-FFF2-40B4-BE49-F238E27FC236}">
              <a16:creationId xmlns:a16="http://schemas.microsoft.com/office/drawing/2014/main" id="{4BEE2FBF-1B90-4B0C-8413-C850B99B7BB6}"/>
            </a:ext>
          </a:extLst>
        </xdr:cNvPr>
        <xdr:cNvSpPr/>
      </xdr:nvSpPr>
      <xdr:spPr>
        <a:xfrm>
          <a:off x="1774190" y="1397979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139337</xdr:rowOff>
    </xdr:from>
    <xdr:to>
      <xdr:col>15</xdr:col>
      <xdr:colOff>50800</xdr:colOff>
      <xdr:row>81</xdr:row>
      <xdr:rowOff>162198</xdr:rowOff>
    </xdr:to>
    <xdr:cxnSp macro="">
      <xdr:nvCxnSpPr>
        <xdr:cNvPr id="312" name="直線コネクタ 311">
          <a:extLst>
            <a:ext uri="{FF2B5EF4-FFF2-40B4-BE49-F238E27FC236}">
              <a16:creationId xmlns:a16="http://schemas.microsoft.com/office/drawing/2014/main" id="{03CC4572-4ED2-41B5-BA64-4586446E9960}"/>
            </a:ext>
          </a:extLst>
        </xdr:cNvPr>
        <xdr:cNvCxnSpPr/>
      </xdr:nvCxnSpPr>
      <xdr:spPr>
        <a:xfrm>
          <a:off x="1828800" y="14022977"/>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75474</xdr:rowOff>
    </xdr:from>
    <xdr:to>
      <xdr:col>6</xdr:col>
      <xdr:colOff>38100</xdr:colOff>
      <xdr:row>82</xdr:row>
      <xdr:rowOff>5624</xdr:rowOff>
    </xdr:to>
    <xdr:sp macro="" textlink="">
      <xdr:nvSpPr>
        <xdr:cNvPr id="313" name="楕円 312">
          <a:extLst>
            <a:ext uri="{FF2B5EF4-FFF2-40B4-BE49-F238E27FC236}">
              <a16:creationId xmlns:a16="http://schemas.microsoft.com/office/drawing/2014/main" id="{CFD1264B-4983-4D6E-9390-68A774E72DD8}"/>
            </a:ext>
          </a:extLst>
        </xdr:cNvPr>
        <xdr:cNvSpPr/>
      </xdr:nvSpPr>
      <xdr:spPr>
        <a:xfrm>
          <a:off x="988060" y="1396292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126274</xdr:rowOff>
    </xdr:from>
    <xdr:to>
      <xdr:col>10</xdr:col>
      <xdr:colOff>114300</xdr:colOff>
      <xdr:row>81</xdr:row>
      <xdr:rowOff>139337</xdr:rowOff>
    </xdr:to>
    <xdr:cxnSp macro="">
      <xdr:nvCxnSpPr>
        <xdr:cNvPr id="314" name="直線コネクタ 313">
          <a:extLst>
            <a:ext uri="{FF2B5EF4-FFF2-40B4-BE49-F238E27FC236}">
              <a16:creationId xmlns:a16="http://schemas.microsoft.com/office/drawing/2014/main" id="{2D90D24C-85E0-44EF-B6FB-7EDF7D1C17E9}"/>
            </a:ext>
          </a:extLst>
        </xdr:cNvPr>
        <xdr:cNvCxnSpPr/>
      </xdr:nvCxnSpPr>
      <xdr:spPr>
        <a:xfrm>
          <a:off x="1031240" y="14017534"/>
          <a:ext cx="79756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73496</xdr:rowOff>
    </xdr:from>
    <xdr:ext cx="405111" cy="259045"/>
    <xdr:sp macro="" textlink="">
      <xdr:nvSpPr>
        <xdr:cNvPr id="315" name="n_1aveValue【福祉施設】&#10;有形固定資産減価償却率">
          <a:extLst>
            <a:ext uri="{FF2B5EF4-FFF2-40B4-BE49-F238E27FC236}">
              <a16:creationId xmlns:a16="http://schemas.microsoft.com/office/drawing/2014/main" id="{FD346D1F-B298-4840-8370-D34F3416303B}"/>
            </a:ext>
          </a:extLst>
        </xdr:cNvPr>
        <xdr:cNvSpPr txBox="1"/>
      </xdr:nvSpPr>
      <xdr:spPr>
        <a:xfrm>
          <a:off x="32391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27776</xdr:rowOff>
    </xdr:from>
    <xdr:ext cx="405111" cy="259045"/>
    <xdr:sp macro="" textlink="">
      <xdr:nvSpPr>
        <xdr:cNvPr id="316" name="n_2aveValue【福祉施設】&#10;有形固定資産減価償却率">
          <a:extLst>
            <a:ext uri="{FF2B5EF4-FFF2-40B4-BE49-F238E27FC236}">
              <a16:creationId xmlns:a16="http://schemas.microsoft.com/office/drawing/2014/main" id="{8017FF13-B76C-4B64-8AEB-852717589C78}"/>
            </a:ext>
          </a:extLst>
        </xdr:cNvPr>
        <xdr:cNvSpPr txBox="1"/>
      </xdr:nvSpPr>
      <xdr:spPr>
        <a:xfrm>
          <a:off x="2439044" y="1425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120848</xdr:rowOff>
    </xdr:from>
    <xdr:ext cx="405111" cy="259045"/>
    <xdr:sp macro="" textlink="">
      <xdr:nvSpPr>
        <xdr:cNvPr id="317" name="n_3aveValue【福祉施設】&#10;有形固定資産減価償却率">
          <a:extLst>
            <a:ext uri="{FF2B5EF4-FFF2-40B4-BE49-F238E27FC236}">
              <a16:creationId xmlns:a16="http://schemas.microsoft.com/office/drawing/2014/main" id="{E5EBA001-3A9B-4C76-B5BB-FAB25C7324A2}"/>
            </a:ext>
          </a:extLst>
        </xdr:cNvPr>
        <xdr:cNvSpPr txBox="1"/>
      </xdr:nvSpPr>
      <xdr:spPr>
        <a:xfrm>
          <a:off x="1641484" y="14181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35940</xdr:rowOff>
    </xdr:from>
    <xdr:ext cx="405111" cy="259045"/>
    <xdr:sp macro="" textlink="">
      <xdr:nvSpPr>
        <xdr:cNvPr id="318" name="n_4aveValue【福祉施設】&#10;有形固定資産減価償却率">
          <a:extLst>
            <a:ext uri="{FF2B5EF4-FFF2-40B4-BE49-F238E27FC236}">
              <a16:creationId xmlns:a16="http://schemas.microsoft.com/office/drawing/2014/main" id="{34B74C59-1D50-4A79-9E9B-F5F94125667B}"/>
            </a:ext>
          </a:extLst>
        </xdr:cNvPr>
        <xdr:cNvSpPr txBox="1"/>
      </xdr:nvSpPr>
      <xdr:spPr>
        <a:xfrm>
          <a:off x="855354"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87465</xdr:rowOff>
    </xdr:from>
    <xdr:ext cx="405111" cy="259045"/>
    <xdr:sp macro="" textlink="">
      <xdr:nvSpPr>
        <xdr:cNvPr id="319" name="n_1mainValue【福祉施設】&#10;有形固定資産減価償却率">
          <a:extLst>
            <a:ext uri="{FF2B5EF4-FFF2-40B4-BE49-F238E27FC236}">
              <a16:creationId xmlns:a16="http://schemas.microsoft.com/office/drawing/2014/main" id="{73681AD7-DA4E-4502-851D-68E6C5AE4F71}"/>
            </a:ext>
          </a:extLst>
        </xdr:cNvPr>
        <xdr:cNvSpPr txBox="1"/>
      </xdr:nvSpPr>
      <xdr:spPr>
        <a:xfrm>
          <a:off x="3239144" y="13805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58075</xdr:rowOff>
    </xdr:from>
    <xdr:ext cx="405111" cy="259045"/>
    <xdr:sp macro="" textlink="">
      <xdr:nvSpPr>
        <xdr:cNvPr id="320" name="n_2mainValue【福祉施設】&#10;有形固定資産減価償却率">
          <a:extLst>
            <a:ext uri="{FF2B5EF4-FFF2-40B4-BE49-F238E27FC236}">
              <a16:creationId xmlns:a16="http://schemas.microsoft.com/office/drawing/2014/main" id="{751A4D42-540F-4839-B074-3C181159E797}"/>
            </a:ext>
          </a:extLst>
        </xdr:cNvPr>
        <xdr:cNvSpPr txBox="1"/>
      </xdr:nvSpPr>
      <xdr:spPr>
        <a:xfrm>
          <a:off x="2439044" y="13770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35214</xdr:rowOff>
    </xdr:from>
    <xdr:ext cx="405111" cy="259045"/>
    <xdr:sp macro="" textlink="">
      <xdr:nvSpPr>
        <xdr:cNvPr id="321" name="n_3mainValue【福祉施設】&#10;有形固定資産減価償却率">
          <a:extLst>
            <a:ext uri="{FF2B5EF4-FFF2-40B4-BE49-F238E27FC236}">
              <a16:creationId xmlns:a16="http://schemas.microsoft.com/office/drawing/2014/main" id="{F6F70056-33AB-4BA3-9BBD-9958139ACA27}"/>
            </a:ext>
          </a:extLst>
        </xdr:cNvPr>
        <xdr:cNvSpPr txBox="1"/>
      </xdr:nvSpPr>
      <xdr:spPr>
        <a:xfrm>
          <a:off x="1641484" y="137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22151</xdr:rowOff>
    </xdr:from>
    <xdr:ext cx="405111" cy="259045"/>
    <xdr:sp macro="" textlink="">
      <xdr:nvSpPr>
        <xdr:cNvPr id="322" name="n_4mainValue【福祉施設】&#10;有形固定資産減価償却率">
          <a:extLst>
            <a:ext uri="{FF2B5EF4-FFF2-40B4-BE49-F238E27FC236}">
              <a16:creationId xmlns:a16="http://schemas.microsoft.com/office/drawing/2014/main" id="{4F565FAF-4ACC-4E9F-9695-27EB87D9E955}"/>
            </a:ext>
          </a:extLst>
        </xdr:cNvPr>
        <xdr:cNvSpPr txBox="1"/>
      </xdr:nvSpPr>
      <xdr:spPr>
        <a:xfrm>
          <a:off x="855354" y="1373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F481F735-C839-4EAB-BF48-DBA5FA1CF1C9}"/>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86B28DAE-30F7-4B68-A61A-E87BB3CD94CD}"/>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47B989E3-5D26-48B2-86EA-8A1CE1D3CBDC}"/>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CE30718-9FEA-4C8E-A88A-49327D7DA4CC}"/>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6CA2A98A-1349-4026-B3B3-F462A33B483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8C1C1A58-E8BD-46DC-BBDF-0C76F7D0B1C9}"/>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AF0AD94D-68D2-4874-AFF0-990E25A5473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E6B09D4-CD91-4489-AF21-7385A97F71A8}"/>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688DC5D2-F568-4EEB-A219-C098897EBA70}"/>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479BA2B3-5261-4026-9D20-07AD6BAF3DF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918EC759-C356-4E6C-A32B-716E16F0BB0F}"/>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CC6962BB-2D16-4E40-BB7F-EECE9A5E739E}"/>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E6074DF3-A4F9-4E62-A406-E63486F1DCDD}"/>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C714397E-ED26-41CB-B330-AD29FAD5A825}"/>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F8974910-F9E5-4956-B6D2-926A683A2FB4}"/>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481C27E-557A-4D1D-A559-E57B3D71CEB6}"/>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D917F865-0E2E-4D3F-9653-429FEB89DA84}"/>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A2C20B96-E3D9-4DEB-A7D1-3894FC092600}"/>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6D9B645E-2DC2-4C0B-9E51-1DCCDBA72ED5}"/>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2812029B-F42F-4867-ADA4-5A2D930F9F6E}"/>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1205CBF1-DA2F-4250-9B63-C2C276609BAE}"/>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86106</xdr:rowOff>
    </xdr:from>
    <xdr:to>
      <xdr:col>54</xdr:col>
      <xdr:colOff>189865</xdr:colOff>
      <xdr:row>86</xdr:row>
      <xdr:rowOff>1524</xdr:rowOff>
    </xdr:to>
    <xdr:cxnSp macro="">
      <xdr:nvCxnSpPr>
        <xdr:cNvPr id="344" name="直線コネクタ 343">
          <a:extLst>
            <a:ext uri="{FF2B5EF4-FFF2-40B4-BE49-F238E27FC236}">
              <a16:creationId xmlns:a16="http://schemas.microsoft.com/office/drawing/2014/main" id="{A07030B9-156F-4CC3-9F0A-CE72B046AF11}"/>
            </a:ext>
          </a:extLst>
        </xdr:cNvPr>
        <xdr:cNvCxnSpPr/>
      </xdr:nvCxnSpPr>
      <xdr:spPr>
        <a:xfrm flipV="1">
          <a:off x="9429115" y="13461111"/>
          <a:ext cx="0" cy="1285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5" name="【福祉施設】&#10;一人当たり面積最小値テキスト">
          <a:extLst>
            <a:ext uri="{FF2B5EF4-FFF2-40B4-BE49-F238E27FC236}">
              <a16:creationId xmlns:a16="http://schemas.microsoft.com/office/drawing/2014/main" id="{2DB0945A-44D6-4BCE-BA75-AC14FB852EF0}"/>
            </a:ext>
          </a:extLst>
        </xdr:cNvPr>
        <xdr:cNvSpPr txBox="1"/>
      </xdr:nvSpPr>
      <xdr:spPr>
        <a:xfrm>
          <a:off x="9467850" y="1475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6" name="直線コネクタ 345">
          <a:extLst>
            <a:ext uri="{FF2B5EF4-FFF2-40B4-BE49-F238E27FC236}">
              <a16:creationId xmlns:a16="http://schemas.microsoft.com/office/drawing/2014/main" id="{3AF64192-25BA-4D1D-AF55-A03D4674C4B1}"/>
            </a:ext>
          </a:extLst>
        </xdr:cNvPr>
        <xdr:cNvCxnSpPr/>
      </xdr:nvCxnSpPr>
      <xdr:spPr>
        <a:xfrm>
          <a:off x="9356090" y="147462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32783</xdr:rowOff>
    </xdr:from>
    <xdr:ext cx="469744" cy="259045"/>
    <xdr:sp macro="" textlink="">
      <xdr:nvSpPr>
        <xdr:cNvPr id="347" name="【福祉施設】&#10;一人当たり面積最大値テキスト">
          <a:extLst>
            <a:ext uri="{FF2B5EF4-FFF2-40B4-BE49-F238E27FC236}">
              <a16:creationId xmlns:a16="http://schemas.microsoft.com/office/drawing/2014/main" id="{E20626EF-6029-4008-9357-A3A59E6B9784}"/>
            </a:ext>
          </a:extLst>
        </xdr:cNvPr>
        <xdr:cNvSpPr txBox="1"/>
      </xdr:nvSpPr>
      <xdr:spPr>
        <a:xfrm>
          <a:off x="9467850" y="1323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86106</xdr:rowOff>
    </xdr:from>
    <xdr:to>
      <xdr:col>55</xdr:col>
      <xdr:colOff>88900</xdr:colOff>
      <xdr:row>78</xdr:row>
      <xdr:rowOff>86106</xdr:rowOff>
    </xdr:to>
    <xdr:cxnSp macro="">
      <xdr:nvCxnSpPr>
        <xdr:cNvPr id="348" name="直線コネクタ 347">
          <a:extLst>
            <a:ext uri="{FF2B5EF4-FFF2-40B4-BE49-F238E27FC236}">
              <a16:creationId xmlns:a16="http://schemas.microsoft.com/office/drawing/2014/main" id="{112B4368-C241-4E38-B7E0-481B1F14E714}"/>
            </a:ext>
          </a:extLst>
        </xdr:cNvPr>
        <xdr:cNvCxnSpPr/>
      </xdr:nvCxnSpPr>
      <xdr:spPr>
        <a:xfrm>
          <a:off x="9356090" y="1346111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93742</xdr:rowOff>
    </xdr:from>
    <xdr:ext cx="469744" cy="259045"/>
    <xdr:sp macro="" textlink="">
      <xdr:nvSpPr>
        <xdr:cNvPr id="349" name="【福祉施設】&#10;一人当たり面積平均値テキスト">
          <a:extLst>
            <a:ext uri="{FF2B5EF4-FFF2-40B4-BE49-F238E27FC236}">
              <a16:creationId xmlns:a16="http://schemas.microsoft.com/office/drawing/2014/main" id="{EE81773B-6444-409D-86DC-5CB25BC3B836}"/>
            </a:ext>
          </a:extLst>
        </xdr:cNvPr>
        <xdr:cNvSpPr txBox="1"/>
      </xdr:nvSpPr>
      <xdr:spPr>
        <a:xfrm>
          <a:off x="9467850" y="14327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115315</xdr:rowOff>
    </xdr:from>
    <xdr:to>
      <xdr:col>55</xdr:col>
      <xdr:colOff>50800</xdr:colOff>
      <xdr:row>84</xdr:row>
      <xdr:rowOff>45465</xdr:rowOff>
    </xdr:to>
    <xdr:sp macro="" textlink="">
      <xdr:nvSpPr>
        <xdr:cNvPr id="350" name="フローチャート: 判断 349">
          <a:extLst>
            <a:ext uri="{FF2B5EF4-FFF2-40B4-BE49-F238E27FC236}">
              <a16:creationId xmlns:a16="http://schemas.microsoft.com/office/drawing/2014/main" id="{1FBC0AED-C897-4F16-B2D5-0F8557EB9B3B}"/>
            </a:ext>
          </a:extLst>
        </xdr:cNvPr>
        <xdr:cNvSpPr/>
      </xdr:nvSpPr>
      <xdr:spPr>
        <a:xfrm>
          <a:off x="9394190" y="1434566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78739</xdr:rowOff>
    </xdr:from>
    <xdr:to>
      <xdr:col>50</xdr:col>
      <xdr:colOff>165100</xdr:colOff>
      <xdr:row>84</xdr:row>
      <xdr:rowOff>8889</xdr:rowOff>
    </xdr:to>
    <xdr:sp macro="" textlink="">
      <xdr:nvSpPr>
        <xdr:cNvPr id="351" name="フローチャート: 判断 350">
          <a:extLst>
            <a:ext uri="{FF2B5EF4-FFF2-40B4-BE49-F238E27FC236}">
              <a16:creationId xmlns:a16="http://schemas.microsoft.com/office/drawing/2014/main" id="{B7202147-A292-45B3-A4AF-DB371379EADE}"/>
            </a:ext>
          </a:extLst>
        </xdr:cNvPr>
        <xdr:cNvSpPr/>
      </xdr:nvSpPr>
      <xdr:spPr>
        <a:xfrm>
          <a:off x="8632190" y="1430908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71882</xdr:rowOff>
    </xdr:from>
    <xdr:to>
      <xdr:col>46</xdr:col>
      <xdr:colOff>38100</xdr:colOff>
      <xdr:row>84</xdr:row>
      <xdr:rowOff>2032</xdr:rowOff>
    </xdr:to>
    <xdr:sp macro="" textlink="">
      <xdr:nvSpPr>
        <xdr:cNvPr id="352" name="フローチャート: 判断 351">
          <a:extLst>
            <a:ext uri="{FF2B5EF4-FFF2-40B4-BE49-F238E27FC236}">
              <a16:creationId xmlns:a16="http://schemas.microsoft.com/office/drawing/2014/main" id="{E0269B13-2DE5-4A40-9755-C4B6D8E7AD1C}"/>
            </a:ext>
          </a:extLst>
        </xdr:cNvPr>
        <xdr:cNvSpPr/>
      </xdr:nvSpPr>
      <xdr:spPr>
        <a:xfrm>
          <a:off x="7846060" y="143003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94742</xdr:rowOff>
    </xdr:from>
    <xdr:to>
      <xdr:col>41</xdr:col>
      <xdr:colOff>101600</xdr:colOff>
      <xdr:row>84</xdr:row>
      <xdr:rowOff>24892</xdr:rowOff>
    </xdr:to>
    <xdr:sp macro="" textlink="">
      <xdr:nvSpPr>
        <xdr:cNvPr id="353" name="フローチャート: 判断 352">
          <a:extLst>
            <a:ext uri="{FF2B5EF4-FFF2-40B4-BE49-F238E27FC236}">
              <a16:creationId xmlns:a16="http://schemas.microsoft.com/office/drawing/2014/main" id="{E160A0B2-F064-4502-B93E-D7007C7DA9A4}"/>
            </a:ext>
          </a:extLst>
        </xdr:cNvPr>
        <xdr:cNvSpPr/>
      </xdr:nvSpPr>
      <xdr:spPr>
        <a:xfrm>
          <a:off x="7029450" y="143289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117602</xdr:rowOff>
    </xdr:from>
    <xdr:to>
      <xdr:col>36</xdr:col>
      <xdr:colOff>165100</xdr:colOff>
      <xdr:row>84</xdr:row>
      <xdr:rowOff>47752</xdr:rowOff>
    </xdr:to>
    <xdr:sp macro="" textlink="">
      <xdr:nvSpPr>
        <xdr:cNvPr id="354" name="フローチャート: 判断 353">
          <a:extLst>
            <a:ext uri="{FF2B5EF4-FFF2-40B4-BE49-F238E27FC236}">
              <a16:creationId xmlns:a16="http://schemas.microsoft.com/office/drawing/2014/main" id="{10A326EA-9289-4037-9553-5C314D3D1E31}"/>
            </a:ext>
          </a:extLst>
        </xdr:cNvPr>
        <xdr:cNvSpPr/>
      </xdr:nvSpPr>
      <xdr:spPr>
        <a:xfrm>
          <a:off x="6231890" y="1434795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5CD075D-CD6C-4570-82F9-F164ECE1447D}"/>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EA86D45-BAD3-401C-8225-87ED8829958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46025A6-5109-47F7-B0B9-756A6B9AF55F}"/>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9029FFC-D252-4D45-A1AC-AD7C33C221D5}"/>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CBA3F39-FEFF-4536-931A-27F8284A4FB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165608</xdr:rowOff>
    </xdr:from>
    <xdr:to>
      <xdr:col>55</xdr:col>
      <xdr:colOff>50800</xdr:colOff>
      <xdr:row>79</xdr:row>
      <xdr:rowOff>95758</xdr:rowOff>
    </xdr:to>
    <xdr:sp macro="" textlink="">
      <xdr:nvSpPr>
        <xdr:cNvPr id="360" name="楕円 359">
          <a:extLst>
            <a:ext uri="{FF2B5EF4-FFF2-40B4-BE49-F238E27FC236}">
              <a16:creationId xmlns:a16="http://schemas.microsoft.com/office/drawing/2014/main" id="{4D190A4A-57AD-4A7F-8DE0-C4742A525BDF}"/>
            </a:ext>
          </a:extLst>
        </xdr:cNvPr>
        <xdr:cNvSpPr/>
      </xdr:nvSpPr>
      <xdr:spPr>
        <a:xfrm>
          <a:off x="9394190" y="13542518"/>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17035</xdr:rowOff>
    </xdr:from>
    <xdr:ext cx="469744" cy="259045"/>
    <xdr:sp macro="" textlink="">
      <xdr:nvSpPr>
        <xdr:cNvPr id="361" name="【福祉施設】&#10;一人当たり面積該当値テキスト">
          <a:extLst>
            <a:ext uri="{FF2B5EF4-FFF2-40B4-BE49-F238E27FC236}">
              <a16:creationId xmlns:a16="http://schemas.microsoft.com/office/drawing/2014/main" id="{64B6F9B5-2D02-4FA2-8182-4414621E8B5F}"/>
            </a:ext>
          </a:extLst>
        </xdr:cNvPr>
        <xdr:cNvSpPr txBox="1"/>
      </xdr:nvSpPr>
      <xdr:spPr>
        <a:xfrm>
          <a:off x="9467850" y="1339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5587</xdr:rowOff>
    </xdr:from>
    <xdr:to>
      <xdr:col>50</xdr:col>
      <xdr:colOff>165100</xdr:colOff>
      <xdr:row>79</xdr:row>
      <xdr:rowOff>107187</xdr:rowOff>
    </xdr:to>
    <xdr:sp macro="" textlink="">
      <xdr:nvSpPr>
        <xdr:cNvPr id="362" name="楕円 361">
          <a:extLst>
            <a:ext uri="{FF2B5EF4-FFF2-40B4-BE49-F238E27FC236}">
              <a16:creationId xmlns:a16="http://schemas.microsoft.com/office/drawing/2014/main" id="{216D96EB-3A4F-4C86-837F-D2A49C7E8199}"/>
            </a:ext>
          </a:extLst>
        </xdr:cNvPr>
        <xdr:cNvSpPr/>
      </xdr:nvSpPr>
      <xdr:spPr>
        <a:xfrm>
          <a:off x="8632190" y="1355204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44958</xdr:rowOff>
    </xdr:from>
    <xdr:to>
      <xdr:col>55</xdr:col>
      <xdr:colOff>0</xdr:colOff>
      <xdr:row>79</xdr:row>
      <xdr:rowOff>56387</xdr:rowOff>
    </xdr:to>
    <xdr:cxnSp macro="">
      <xdr:nvCxnSpPr>
        <xdr:cNvPr id="363" name="直線コネクタ 362">
          <a:extLst>
            <a:ext uri="{FF2B5EF4-FFF2-40B4-BE49-F238E27FC236}">
              <a16:creationId xmlns:a16="http://schemas.microsoft.com/office/drawing/2014/main" id="{5E69454D-6A7B-4EA4-B4CB-C3D6E9A611B1}"/>
            </a:ext>
          </a:extLst>
        </xdr:cNvPr>
        <xdr:cNvCxnSpPr/>
      </xdr:nvCxnSpPr>
      <xdr:spPr>
        <a:xfrm flipV="1">
          <a:off x="8686800" y="13591413"/>
          <a:ext cx="74295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21589</xdr:rowOff>
    </xdr:from>
    <xdr:to>
      <xdr:col>46</xdr:col>
      <xdr:colOff>38100</xdr:colOff>
      <xdr:row>79</xdr:row>
      <xdr:rowOff>123189</xdr:rowOff>
    </xdr:to>
    <xdr:sp macro="" textlink="">
      <xdr:nvSpPr>
        <xdr:cNvPr id="364" name="楕円 363">
          <a:extLst>
            <a:ext uri="{FF2B5EF4-FFF2-40B4-BE49-F238E27FC236}">
              <a16:creationId xmlns:a16="http://schemas.microsoft.com/office/drawing/2014/main" id="{0220DEE0-696D-4F16-BA76-CAD9F5E20D81}"/>
            </a:ext>
          </a:extLst>
        </xdr:cNvPr>
        <xdr:cNvSpPr/>
      </xdr:nvSpPr>
      <xdr:spPr>
        <a:xfrm>
          <a:off x="7846060" y="135623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56387</xdr:rowOff>
    </xdr:from>
    <xdr:to>
      <xdr:col>50</xdr:col>
      <xdr:colOff>114300</xdr:colOff>
      <xdr:row>79</xdr:row>
      <xdr:rowOff>72389</xdr:rowOff>
    </xdr:to>
    <xdr:cxnSp macro="">
      <xdr:nvCxnSpPr>
        <xdr:cNvPr id="365" name="直線コネクタ 364">
          <a:extLst>
            <a:ext uri="{FF2B5EF4-FFF2-40B4-BE49-F238E27FC236}">
              <a16:creationId xmlns:a16="http://schemas.microsoft.com/office/drawing/2014/main" id="{1783A41B-235A-45D7-BA87-205D6DBD7B75}"/>
            </a:ext>
          </a:extLst>
        </xdr:cNvPr>
        <xdr:cNvCxnSpPr/>
      </xdr:nvCxnSpPr>
      <xdr:spPr>
        <a:xfrm flipV="1">
          <a:off x="7889240" y="13604747"/>
          <a:ext cx="79756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33020</xdr:rowOff>
    </xdr:from>
    <xdr:to>
      <xdr:col>41</xdr:col>
      <xdr:colOff>101600</xdr:colOff>
      <xdr:row>79</xdr:row>
      <xdr:rowOff>134620</xdr:rowOff>
    </xdr:to>
    <xdr:sp macro="" textlink="">
      <xdr:nvSpPr>
        <xdr:cNvPr id="366" name="楕円 365">
          <a:extLst>
            <a:ext uri="{FF2B5EF4-FFF2-40B4-BE49-F238E27FC236}">
              <a16:creationId xmlns:a16="http://schemas.microsoft.com/office/drawing/2014/main" id="{3AF1A291-35FB-4341-BA00-FBC7CFEA5B93}"/>
            </a:ext>
          </a:extLst>
        </xdr:cNvPr>
        <xdr:cNvSpPr/>
      </xdr:nvSpPr>
      <xdr:spPr>
        <a:xfrm>
          <a:off x="7029450" y="135756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72389</xdr:rowOff>
    </xdr:from>
    <xdr:to>
      <xdr:col>45</xdr:col>
      <xdr:colOff>177800</xdr:colOff>
      <xdr:row>79</xdr:row>
      <xdr:rowOff>83820</xdr:rowOff>
    </xdr:to>
    <xdr:cxnSp macro="">
      <xdr:nvCxnSpPr>
        <xdr:cNvPr id="367" name="直線コネクタ 366">
          <a:extLst>
            <a:ext uri="{FF2B5EF4-FFF2-40B4-BE49-F238E27FC236}">
              <a16:creationId xmlns:a16="http://schemas.microsoft.com/office/drawing/2014/main" id="{31D476CA-948C-46A6-982A-48B32F0EC033}"/>
            </a:ext>
          </a:extLst>
        </xdr:cNvPr>
        <xdr:cNvCxnSpPr/>
      </xdr:nvCxnSpPr>
      <xdr:spPr>
        <a:xfrm flipV="1">
          <a:off x="7084060" y="13615034"/>
          <a:ext cx="80518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44450</xdr:rowOff>
    </xdr:from>
    <xdr:to>
      <xdr:col>36</xdr:col>
      <xdr:colOff>165100</xdr:colOff>
      <xdr:row>79</xdr:row>
      <xdr:rowOff>146050</xdr:rowOff>
    </xdr:to>
    <xdr:sp macro="" textlink="">
      <xdr:nvSpPr>
        <xdr:cNvPr id="368" name="楕円 367">
          <a:extLst>
            <a:ext uri="{FF2B5EF4-FFF2-40B4-BE49-F238E27FC236}">
              <a16:creationId xmlns:a16="http://schemas.microsoft.com/office/drawing/2014/main" id="{B683793A-CF81-494C-9389-2C445FB592AC}"/>
            </a:ext>
          </a:extLst>
        </xdr:cNvPr>
        <xdr:cNvSpPr/>
      </xdr:nvSpPr>
      <xdr:spPr>
        <a:xfrm>
          <a:off x="6231890" y="135909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83820</xdr:rowOff>
    </xdr:from>
    <xdr:to>
      <xdr:col>41</xdr:col>
      <xdr:colOff>50800</xdr:colOff>
      <xdr:row>79</xdr:row>
      <xdr:rowOff>95250</xdr:rowOff>
    </xdr:to>
    <xdr:cxnSp macro="">
      <xdr:nvCxnSpPr>
        <xdr:cNvPr id="369" name="直線コネクタ 368">
          <a:extLst>
            <a:ext uri="{FF2B5EF4-FFF2-40B4-BE49-F238E27FC236}">
              <a16:creationId xmlns:a16="http://schemas.microsoft.com/office/drawing/2014/main" id="{E8128E92-62E8-4124-80EF-6FADCA5C8C46}"/>
            </a:ext>
          </a:extLst>
        </xdr:cNvPr>
        <xdr:cNvCxnSpPr/>
      </xdr:nvCxnSpPr>
      <xdr:spPr>
        <a:xfrm flipV="1">
          <a:off x="6286500" y="1363027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xdr:rowOff>
    </xdr:from>
    <xdr:ext cx="469744" cy="259045"/>
    <xdr:sp macro="" textlink="">
      <xdr:nvSpPr>
        <xdr:cNvPr id="370" name="n_1aveValue【福祉施設】&#10;一人当たり面積">
          <a:extLst>
            <a:ext uri="{FF2B5EF4-FFF2-40B4-BE49-F238E27FC236}">
              <a16:creationId xmlns:a16="http://schemas.microsoft.com/office/drawing/2014/main" id="{1E70D866-E16F-4770-B9C5-010E7CBAD3AB}"/>
            </a:ext>
          </a:extLst>
        </xdr:cNvPr>
        <xdr:cNvSpPr txBox="1"/>
      </xdr:nvSpPr>
      <xdr:spPr>
        <a:xfrm>
          <a:off x="845446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164609</xdr:rowOff>
    </xdr:from>
    <xdr:ext cx="469744" cy="259045"/>
    <xdr:sp macro="" textlink="">
      <xdr:nvSpPr>
        <xdr:cNvPr id="371" name="n_2aveValue【福祉施設】&#10;一人当たり面積">
          <a:extLst>
            <a:ext uri="{FF2B5EF4-FFF2-40B4-BE49-F238E27FC236}">
              <a16:creationId xmlns:a16="http://schemas.microsoft.com/office/drawing/2014/main" id="{23BF5DE8-47C9-4A1B-954E-29A28D25D1F7}"/>
            </a:ext>
          </a:extLst>
        </xdr:cNvPr>
        <xdr:cNvSpPr txBox="1"/>
      </xdr:nvSpPr>
      <xdr:spPr>
        <a:xfrm>
          <a:off x="7673417" y="1439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16019</xdr:rowOff>
    </xdr:from>
    <xdr:ext cx="469744" cy="259045"/>
    <xdr:sp macro="" textlink="">
      <xdr:nvSpPr>
        <xdr:cNvPr id="372" name="n_3aveValue【福祉施設】&#10;一人当たり面積">
          <a:extLst>
            <a:ext uri="{FF2B5EF4-FFF2-40B4-BE49-F238E27FC236}">
              <a16:creationId xmlns:a16="http://schemas.microsoft.com/office/drawing/2014/main" id="{FAC0D3B3-69E5-48DF-8232-06CBAFAEBB90}"/>
            </a:ext>
          </a:extLst>
        </xdr:cNvPr>
        <xdr:cNvSpPr txBox="1"/>
      </xdr:nvSpPr>
      <xdr:spPr>
        <a:xfrm>
          <a:off x="6866332" y="1442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38879</xdr:rowOff>
    </xdr:from>
    <xdr:ext cx="469744" cy="259045"/>
    <xdr:sp macro="" textlink="">
      <xdr:nvSpPr>
        <xdr:cNvPr id="373" name="n_4aveValue【福祉施設】&#10;一人当たり面積">
          <a:extLst>
            <a:ext uri="{FF2B5EF4-FFF2-40B4-BE49-F238E27FC236}">
              <a16:creationId xmlns:a16="http://schemas.microsoft.com/office/drawing/2014/main" id="{AB2D8739-1519-44C6-98CE-CA826A365D6B}"/>
            </a:ext>
          </a:extLst>
        </xdr:cNvPr>
        <xdr:cNvSpPr txBox="1"/>
      </xdr:nvSpPr>
      <xdr:spPr>
        <a:xfrm>
          <a:off x="6068772"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123714</xdr:rowOff>
    </xdr:from>
    <xdr:ext cx="469744" cy="259045"/>
    <xdr:sp macro="" textlink="">
      <xdr:nvSpPr>
        <xdr:cNvPr id="374" name="n_1mainValue【福祉施設】&#10;一人当たり面積">
          <a:extLst>
            <a:ext uri="{FF2B5EF4-FFF2-40B4-BE49-F238E27FC236}">
              <a16:creationId xmlns:a16="http://schemas.microsoft.com/office/drawing/2014/main" id="{61D83D99-2869-4791-86B6-F3DC447C191E}"/>
            </a:ext>
          </a:extLst>
        </xdr:cNvPr>
        <xdr:cNvSpPr txBox="1"/>
      </xdr:nvSpPr>
      <xdr:spPr>
        <a:xfrm>
          <a:off x="8454467" y="1332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139716</xdr:rowOff>
    </xdr:from>
    <xdr:ext cx="469744" cy="259045"/>
    <xdr:sp macro="" textlink="">
      <xdr:nvSpPr>
        <xdr:cNvPr id="375" name="n_2mainValue【福祉施設】&#10;一人当たり面積">
          <a:extLst>
            <a:ext uri="{FF2B5EF4-FFF2-40B4-BE49-F238E27FC236}">
              <a16:creationId xmlns:a16="http://schemas.microsoft.com/office/drawing/2014/main" id="{6992C6CB-386E-44CC-B11B-312FE860DF58}"/>
            </a:ext>
          </a:extLst>
        </xdr:cNvPr>
        <xdr:cNvSpPr txBox="1"/>
      </xdr:nvSpPr>
      <xdr:spPr>
        <a:xfrm>
          <a:off x="7673417" y="1333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151147</xdr:rowOff>
    </xdr:from>
    <xdr:ext cx="469744" cy="259045"/>
    <xdr:sp macro="" textlink="">
      <xdr:nvSpPr>
        <xdr:cNvPr id="376" name="n_3mainValue【福祉施設】&#10;一人当たり面積">
          <a:extLst>
            <a:ext uri="{FF2B5EF4-FFF2-40B4-BE49-F238E27FC236}">
              <a16:creationId xmlns:a16="http://schemas.microsoft.com/office/drawing/2014/main" id="{1BBAAF42-EF63-4E81-A36E-22E5C34000D9}"/>
            </a:ext>
          </a:extLst>
        </xdr:cNvPr>
        <xdr:cNvSpPr txBox="1"/>
      </xdr:nvSpPr>
      <xdr:spPr>
        <a:xfrm>
          <a:off x="6866332" y="1335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162577</xdr:rowOff>
    </xdr:from>
    <xdr:ext cx="469744" cy="259045"/>
    <xdr:sp macro="" textlink="">
      <xdr:nvSpPr>
        <xdr:cNvPr id="377" name="n_4mainValue【福祉施設】&#10;一人当たり面積">
          <a:extLst>
            <a:ext uri="{FF2B5EF4-FFF2-40B4-BE49-F238E27FC236}">
              <a16:creationId xmlns:a16="http://schemas.microsoft.com/office/drawing/2014/main" id="{42F5CC32-9797-45CD-BC14-A6DBA4966057}"/>
            </a:ext>
          </a:extLst>
        </xdr:cNvPr>
        <xdr:cNvSpPr txBox="1"/>
      </xdr:nvSpPr>
      <xdr:spPr>
        <a:xfrm>
          <a:off x="6068772" y="1336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5A3565B5-FB85-4537-842D-50C4909E4DAE}"/>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E62033F1-FC78-40CE-802E-43756222EE94}"/>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AB3493D6-1EA1-4DDD-A5A2-1738B5E3660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D792FA-98EF-43DA-B9CE-81DA49DC1C1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1E29822-0691-4047-AEC9-56DDFE6CE10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5C10F502-479E-475E-9472-6D1A7241E99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9ECFD8A3-0EF0-4DAA-858A-56D71BBE965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1CE7BC7C-2462-41D3-89B2-6574FDC400D7}"/>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33250D5F-823E-42A2-95AE-8F8DDB43B41C}"/>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45BCE86-36EB-45EB-A04F-6CF298CBA70B}"/>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ABA81F41-39C1-48BE-8795-54CDB9F1E990}"/>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56AA66D1-0BF9-492A-B270-89442A653111}"/>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B976D251-86BF-4152-8726-8A2BB870C435}"/>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95A0E67A-6ED5-45DB-B120-74F7B6BCBDFB}"/>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93E5116F-EBBD-41BA-AA3A-ED322AD6FF51}"/>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A1F64C59-B6AE-4741-B0AE-44D8E525E994}"/>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801E291E-C578-46D3-9991-91E5D594378A}"/>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C4EFB37C-AC8F-44FC-B84A-493D6DBBBC9C}"/>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B972CB38-268F-4A7B-9F5B-9C2BF6B85019}"/>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735D007F-07CD-4974-908E-7235A43C3FEB}"/>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E113C6B1-D036-4377-9C20-F7FDCE1691EC}"/>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A5671DA1-F397-48DB-8E48-06325444F8CE}"/>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75F3732D-D864-458D-8A44-FAA0BAF1B382}"/>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9049F682-5C4D-4209-9B5E-4D451D499851}"/>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CB9555BF-9808-4A1A-B808-56BE49DF8BAA}"/>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3F9B62FA-348D-41B4-8F84-F18B8C1D7CB8}"/>
            </a:ext>
          </a:extLst>
        </xdr:cNvPr>
        <xdr:cNvCxnSpPr/>
      </xdr:nvCxnSpPr>
      <xdr:spPr>
        <a:xfrm flipV="1">
          <a:off x="4173855" y="17303116"/>
          <a:ext cx="0" cy="1420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D15A8D40-86FC-458D-AC78-EE9D5636F1B8}"/>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EB5662E5-B24F-41EE-AAA5-2DDA4CADD100}"/>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31669A87-A41E-465C-B0CA-4A4CE449F6D1}"/>
            </a:ext>
          </a:extLst>
        </xdr:cNvPr>
        <xdr:cNvSpPr txBox="1"/>
      </xdr:nvSpPr>
      <xdr:spPr>
        <a:xfrm>
          <a:off x="4212590" y="17074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07" name="直線コネクタ 406">
          <a:extLst>
            <a:ext uri="{FF2B5EF4-FFF2-40B4-BE49-F238E27FC236}">
              <a16:creationId xmlns:a16="http://schemas.microsoft.com/office/drawing/2014/main" id="{4807F329-BDF8-477C-86DE-D58B94227B7F}"/>
            </a:ext>
          </a:extLst>
        </xdr:cNvPr>
        <xdr:cNvCxnSpPr/>
      </xdr:nvCxnSpPr>
      <xdr:spPr>
        <a:xfrm>
          <a:off x="4112260" y="173031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116857</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44E8E8D7-8A78-4614-8E36-5A01A361789B}"/>
            </a:ext>
          </a:extLst>
        </xdr:cNvPr>
        <xdr:cNvSpPr txBox="1"/>
      </xdr:nvSpPr>
      <xdr:spPr>
        <a:xfrm>
          <a:off x="421259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93980</xdr:rowOff>
    </xdr:from>
    <xdr:to>
      <xdr:col>24</xdr:col>
      <xdr:colOff>114300</xdr:colOff>
      <xdr:row>105</xdr:row>
      <xdr:rowOff>24130</xdr:rowOff>
    </xdr:to>
    <xdr:sp macro="" textlink="">
      <xdr:nvSpPr>
        <xdr:cNvPr id="409" name="フローチャート: 判断 408">
          <a:extLst>
            <a:ext uri="{FF2B5EF4-FFF2-40B4-BE49-F238E27FC236}">
              <a16:creationId xmlns:a16="http://schemas.microsoft.com/office/drawing/2014/main" id="{AE98A737-DDBA-4559-82D9-FB1485C7D11A}"/>
            </a:ext>
          </a:extLst>
        </xdr:cNvPr>
        <xdr:cNvSpPr/>
      </xdr:nvSpPr>
      <xdr:spPr>
        <a:xfrm>
          <a:off x="4131310" y="179285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27032</xdr:rowOff>
    </xdr:from>
    <xdr:to>
      <xdr:col>20</xdr:col>
      <xdr:colOff>38100</xdr:colOff>
      <xdr:row>104</xdr:row>
      <xdr:rowOff>128632</xdr:rowOff>
    </xdr:to>
    <xdr:sp macro="" textlink="">
      <xdr:nvSpPr>
        <xdr:cNvPr id="410" name="フローチャート: 判断 409">
          <a:extLst>
            <a:ext uri="{FF2B5EF4-FFF2-40B4-BE49-F238E27FC236}">
              <a16:creationId xmlns:a16="http://schemas.microsoft.com/office/drawing/2014/main" id="{F834C589-A07F-4D04-8F62-13E26FF41C6B}"/>
            </a:ext>
          </a:extLst>
        </xdr:cNvPr>
        <xdr:cNvSpPr/>
      </xdr:nvSpPr>
      <xdr:spPr>
        <a:xfrm>
          <a:off x="3388360" y="1785592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169092</xdr:rowOff>
    </xdr:from>
    <xdr:to>
      <xdr:col>15</xdr:col>
      <xdr:colOff>101600</xdr:colOff>
      <xdr:row>104</xdr:row>
      <xdr:rowOff>99242</xdr:rowOff>
    </xdr:to>
    <xdr:sp macro="" textlink="">
      <xdr:nvSpPr>
        <xdr:cNvPr id="411" name="フローチャート: 判断 410">
          <a:extLst>
            <a:ext uri="{FF2B5EF4-FFF2-40B4-BE49-F238E27FC236}">
              <a16:creationId xmlns:a16="http://schemas.microsoft.com/office/drawing/2014/main" id="{040EFA72-40AD-4EF5-8CF0-C3916C0317B4}"/>
            </a:ext>
          </a:extLst>
        </xdr:cNvPr>
        <xdr:cNvSpPr/>
      </xdr:nvSpPr>
      <xdr:spPr>
        <a:xfrm>
          <a:off x="2571750" y="1783225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2" name="フローチャート: 判断 411">
          <a:extLst>
            <a:ext uri="{FF2B5EF4-FFF2-40B4-BE49-F238E27FC236}">
              <a16:creationId xmlns:a16="http://schemas.microsoft.com/office/drawing/2014/main" id="{ED86F7C6-7D3F-4B0C-90B3-801094355CB5}"/>
            </a:ext>
          </a:extLst>
        </xdr:cNvPr>
        <xdr:cNvSpPr/>
      </xdr:nvSpPr>
      <xdr:spPr>
        <a:xfrm>
          <a:off x="1774190" y="1794763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413" name="フローチャート: 判断 412">
          <a:extLst>
            <a:ext uri="{FF2B5EF4-FFF2-40B4-BE49-F238E27FC236}">
              <a16:creationId xmlns:a16="http://schemas.microsoft.com/office/drawing/2014/main" id="{42D3F6DE-2AD2-45E0-9F8E-AB5910851CD0}"/>
            </a:ext>
          </a:extLst>
        </xdr:cNvPr>
        <xdr:cNvSpPr/>
      </xdr:nvSpPr>
      <xdr:spPr>
        <a:xfrm>
          <a:off x="988060" y="1794600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D10231C-BE31-430B-A8D5-BF46B10EE801}"/>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DB49DEC-B0B2-4DBD-9BAC-175AE9CADF70}"/>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CF8EC14-1E52-4608-91E1-8C71013811FD}"/>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139A661-D2AE-4E27-A754-10D7022FDE8C}"/>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08BD70F-658D-4FB3-93BE-A64A5E788D9C}"/>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35198</xdr:rowOff>
    </xdr:from>
    <xdr:to>
      <xdr:col>24</xdr:col>
      <xdr:colOff>114300</xdr:colOff>
      <xdr:row>105</xdr:row>
      <xdr:rowOff>136798</xdr:rowOff>
    </xdr:to>
    <xdr:sp macro="" textlink="">
      <xdr:nvSpPr>
        <xdr:cNvPr id="419" name="楕円 418">
          <a:extLst>
            <a:ext uri="{FF2B5EF4-FFF2-40B4-BE49-F238E27FC236}">
              <a16:creationId xmlns:a16="http://schemas.microsoft.com/office/drawing/2014/main" id="{A3C49102-A982-44C1-96F6-6123EC00D290}"/>
            </a:ext>
          </a:extLst>
        </xdr:cNvPr>
        <xdr:cNvSpPr/>
      </xdr:nvSpPr>
      <xdr:spPr>
        <a:xfrm>
          <a:off x="4131310" y="1803744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13625</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FEBC4019-4252-4252-ACF2-866FE1DBB0FA}"/>
            </a:ext>
          </a:extLst>
        </xdr:cNvPr>
        <xdr:cNvSpPr txBox="1"/>
      </xdr:nvSpPr>
      <xdr:spPr>
        <a:xfrm>
          <a:off x="4212590" y="1801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165826</xdr:rowOff>
    </xdr:from>
    <xdr:to>
      <xdr:col>20</xdr:col>
      <xdr:colOff>38100</xdr:colOff>
      <xdr:row>105</xdr:row>
      <xdr:rowOff>95976</xdr:rowOff>
    </xdr:to>
    <xdr:sp macro="" textlink="">
      <xdr:nvSpPr>
        <xdr:cNvPr id="421" name="楕円 420">
          <a:extLst>
            <a:ext uri="{FF2B5EF4-FFF2-40B4-BE49-F238E27FC236}">
              <a16:creationId xmlns:a16="http://schemas.microsoft.com/office/drawing/2014/main" id="{F30C1FC9-7E5D-4B0E-92D3-A11A08940087}"/>
            </a:ext>
          </a:extLst>
        </xdr:cNvPr>
        <xdr:cNvSpPr/>
      </xdr:nvSpPr>
      <xdr:spPr>
        <a:xfrm>
          <a:off x="3388360" y="1800043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45176</xdr:rowOff>
    </xdr:from>
    <xdr:to>
      <xdr:col>24</xdr:col>
      <xdr:colOff>63500</xdr:colOff>
      <xdr:row>105</xdr:row>
      <xdr:rowOff>85998</xdr:rowOff>
    </xdr:to>
    <xdr:cxnSp macro="">
      <xdr:nvCxnSpPr>
        <xdr:cNvPr id="422" name="直線コネクタ 421">
          <a:extLst>
            <a:ext uri="{FF2B5EF4-FFF2-40B4-BE49-F238E27FC236}">
              <a16:creationId xmlns:a16="http://schemas.microsoft.com/office/drawing/2014/main" id="{9944386C-D478-4F27-8F9E-906E64A8E676}"/>
            </a:ext>
          </a:extLst>
        </xdr:cNvPr>
        <xdr:cNvCxnSpPr/>
      </xdr:nvCxnSpPr>
      <xdr:spPr>
        <a:xfrm>
          <a:off x="3431540" y="18049331"/>
          <a:ext cx="74295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43362</xdr:rowOff>
    </xdr:from>
    <xdr:to>
      <xdr:col>15</xdr:col>
      <xdr:colOff>101600</xdr:colOff>
      <xdr:row>105</xdr:row>
      <xdr:rowOff>144962</xdr:rowOff>
    </xdr:to>
    <xdr:sp macro="" textlink="">
      <xdr:nvSpPr>
        <xdr:cNvPr id="423" name="楕円 422">
          <a:extLst>
            <a:ext uri="{FF2B5EF4-FFF2-40B4-BE49-F238E27FC236}">
              <a16:creationId xmlns:a16="http://schemas.microsoft.com/office/drawing/2014/main" id="{A5411C1D-8749-4144-BEE9-3AAADE5C7255}"/>
            </a:ext>
          </a:extLst>
        </xdr:cNvPr>
        <xdr:cNvSpPr/>
      </xdr:nvSpPr>
      <xdr:spPr>
        <a:xfrm>
          <a:off x="2571750" y="180475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45176</xdr:rowOff>
    </xdr:from>
    <xdr:to>
      <xdr:col>19</xdr:col>
      <xdr:colOff>177800</xdr:colOff>
      <xdr:row>105</xdr:row>
      <xdr:rowOff>94162</xdr:rowOff>
    </xdr:to>
    <xdr:cxnSp macro="">
      <xdr:nvCxnSpPr>
        <xdr:cNvPr id="424" name="直線コネクタ 423">
          <a:extLst>
            <a:ext uri="{FF2B5EF4-FFF2-40B4-BE49-F238E27FC236}">
              <a16:creationId xmlns:a16="http://schemas.microsoft.com/office/drawing/2014/main" id="{C9EC35FA-D0B6-429C-95B2-5968B4A2A55F}"/>
            </a:ext>
          </a:extLst>
        </xdr:cNvPr>
        <xdr:cNvCxnSpPr/>
      </xdr:nvCxnSpPr>
      <xdr:spPr>
        <a:xfrm flipV="1">
          <a:off x="2626360" y="18049331"/>
          <a:ext cx="805180" cy="5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17236</xdr:rowOff>
    </xdr:from>
    <xdr:to>
      <xdr:col>10</xdr:col>
      <xdr:colOff>165100</xdr:colOff>
      <xdr:row>105</xdr:row>
      <xdr:rowOff>118836</xdr:rowOff>
    </xdr:to>
    <xdr:sp macro="" textlink="">
      <xdr:nvSpPr>
        <xdr:cNvPr id="425" name="楕円 424">
          <a:extLst>
            <a:ext uri="{FF2B5EF4-FFF2-40B4-BE49-F238E27FC236}">
              <a16:creationId xmlns:a16="http://schemas.microsoft.com/office/drawing/2014/main" id="{6403E3DA-0A66-422A-B518-2C52C26E0DD1}"/>
            </a:ext>
          </a:extLst>
        </xdr:cNvPr>
        <xdr:cNvSpPr/>
      </xdr:nvSpPr>
      <xdr:spPr>
        <a:xfrm>
          <a:off x="1774190" y="1802329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68036</xdr:rowOff>
    </xdr:from>
    <xdr:to>
      <xdr:col>15</xdr:col>
      <xdr:colOff>50800</xdr:colOff>
      <xdr:row>105</xdr:row>
      <xdr:rowOff>94162</xdr:rowOff>
    </xdr:to>
    <xdr:cxnSp macro="">
      <xdr:nvCxnSpPr>
        <xdr:cNvPr id="426" name="直線コネクタ 425">
          <a:extLst>
            <a:ext uri="{FF2B5EF4-FFF2-40B4-BE49-F238E27FC236}">
              <a16:creationId xmlns:a16="http://schemas.microsoft.com/office/drawing/2014/main" id="{B5BE0B03-5D1C-4F24-A0B6-B05037B8F6A9}"/>
            </a:ext>
          </a:extLst>
        </xdr:cNvPr>
        <xdr:cNvCxnSpPr/>
      </xdr:nvCxnSpPr>
      <xdr:spPr>
        <a:xfrm>
          <a:off x="1828800" y="18068381"/>
          <a:ext cx="79756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164193</xdr:rowOff>
    </xdr:from>
    <xdr:to>
      <xdr:col>6</xdr:col>
      <xdr:colOff>38100</xdr:colOff>
      <xdr:row>105</xdr:row>
      <xdr:rowOff>94343</xdr:rowOff>
    </xdr:to>
    <xdr:sp macro="" textlink="">
      <xdr:nvSpPr>
        <xdr:cNvPr id="427" name="楕円 426">
          <a:extLst>
            <a:ext uri="{FF2B5EF4-FFF2-40B4-BE49-F238E27FC236}">
              <a16:creationId xmlns:a16="http://schemas.microsoft.com/office/drawing/2014/main" id="{CB5DA2F4-DE57-492C-A26F-C009CBE4CD14}"/>
            </a:ext>
          </a:extLst>
        </xdr:cNvPr>
        <xdr:cNvSpPr/>
      </xdr:nvSpPr>
      <xdr:spPr>
        <a:xfrm>
          <a:off x="988060" y="179988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43543</xdr:rowOff>
    </xdr:from>
    <xdr:to>
      <xdr:col>10</xdr:col>
      <xdr:colOff>114300</xdr:colOff>
      <xdr:row>105</xdr:row>
      <xdr:rowOff>68036</xdr:rowOff>
    </xdr:to>
    <xdr:cxnSp macro="">
      <xdr:nvCxnSpPr>
        <xdr:cNvPr id="428" name="直線コネクタ 427">
          <a:extLst>
            <a:ext uri="{FF2B5EF4-FFF2-40B4-BE49-F238E27FC236}">
              <a16:creationId xmlns:a16="http://schemas.microsoft.com/office/drawing/2014/main" id="{885A1A4D-A63B-4901-9384-DE79CF31961D}"/>
            </a:ext>
          </a:extLst>
        </xdr:cNvPr>
        <xdr:cNvCxnSpPr/>
      </xdr:nvCxnSpPr>
      <xdr:spPr>
        <a:xfrm>
          <a:off x="1031240" y="18047698"/>
          <a:ext cx="79756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145159</xdr:rowOff>
    </xdr:from>
    <xdr:ext cx="405111" cy="259045"/>
    <xdr:sp macro="" textlink="">
      <xdr:nvSpPr>
        <xdr:cNvPr id="429" name="n_1aveValue【市民会館】&#10;有形固定資産減価償却率">
          <a:extLst>
            <a:ext uri="{FF2B5EF4-FFF2-40B4-BE49-F238E27FC236}">
              <a16:creationId xmlns:a16="http://schemas.microsoft.com/office/drawing/2014/main" id="{B8390BC8-E5F0-43F5-8E4B-C6438339AAE9}"/>
            </a:ext>
          </a:extLst>
        </xdr:cNvPr>
        <xdr:cNvSpPr txBox="1"/>
      </xdr:nvSpPr>
      <xdr:spPr>
        <a:xfrm>
          <a:off x="3239144" y="1763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115769</xdr:rowOff>
    </xdr:from>
    <xdr:ext cx="405111" cy="259045"/>
    <xdr:sp macro="" textlink="">
      <xdr:nvSpPr>
        <xdr:cNvPr id="430" name="n_2aveValue【市民会館】&#10;有形固定資産減価償却率">
          <a:extLst>
            <a:ext uri="{FF2B5EF4-FFF2-40B4-BE49-F238E27FC236}">
              <a16:creationId xmlns:a16="http://schemas.microsoft.com/office/drawing/2014/main" id="{4626E379-87B9-4B57-B0E5-BB7B1A6A5A85}"/>
            </a:ext>
          </a:extLst>
        </xdr:cNvPr>
        <xdr:cNvSpPr txBox="1"/>
      </xdr:nvSpPr>
      <xdr:spPr>
        <a:xfrm>
          <a:off x="2439044" y="1760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31" name="n_3aveValue【市民会館】&#10;有形固定資産減価償却率">
          <a:extLst>
            <a:ext uri="{FF2B5EF4-FFF2-40B4-BE49-F238E27FC236}">
              <a16:creationId xmlns:a16="http://schemas.microsoft.com/office/drawing/2014/main" id="{BCAF0AC0-13FC-499F-A663-1A65FD1308DC}"/>
            </a:ext>
          </a:extLst>
        </xdr:cNvPr>
        <xdr:cNvSpPr txBox="1"/>
      </xdr:nvSpPr>
      <xdr:spPr>
        <a:xfrm>
          <a:off x="1641484" y="17719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432" name="n_4aveValue【市民会館】&#10;有形固定資産減価償却率">
          <a:extLst>
            <a:ext uri="{FF2B5EF4-FFF2-40B4-BE49-F238E27FC236}">
              <a16:creationId xmlns:a16="http://schemas.microsoft.com/office/drawing/2014/main" id="{300E75B6-516A-44D0-8104-3CFB2266992B}"/>
            </a:ext>
          </a:extLst>
        </xdr:cNvPr>
        <xdr:cNvSpPr txBox="1"/>
      </xdr:nvSpPr>
      <xdr:spPr>
        <a:xfrm>
          <a:off x="855354" y="1771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87103</xdr:rowOff>
    </xdr:from>
    <xdr:ext cx="405111" cy="259045"/>
    <xdr:sp macro="" textlink="">
      <xdr:nvSpPr>
        <xdr:cNvPr id="433" name="n_1mainValue【市民会館】&#10;有形固定資産減価償却率">
          <a:extLst>
            <a:ext uri="{FF2B5EF4-FFF2-40B4-BE49-F238E27FC236}">
              <a16:creationId xmlns:a16="http://schemas.microsoft.com/office/drawing/2014/main" id="{E9097F27-E3B6-4459-80CA-A7AF4FF902D5}"/>
            </a:ext>
          </a:extLst>
        </xdr:cNvPr>
        <xdr:cNvSpPr txBox="1"/>
      </xdr:nvSpPr>
      <xdr:spPr>
        <a:xfrm>
          <a:off x="3239144" y="1809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136089</xdr:rowOff>
    </xdr:from>
    <xdr:ext cx="405111" cy="259045"/>
    <xdr:sp macro="" textlink="">
      <xdr:nvSpPr>
        <xdr:cNvPr id="434" name="n_2mainValue【市民会館】&#10;有形固定資産減価償却率">
          <a:extLst>
            <a:ext uri="{FF2B5EF4-FFF2-40B4-BE49-F238E27FC236}">
              <a16:creationId xmlns:a16="http://schemas.microsoft.com/office/drawing/2014/main" id="{4DB80C89-10F7-4439-AE5A-C437CCAA3243}"/>
            </a:ext>
          </a:extLst>
        </xdr:cNvPr>
        <xdr:cNvSpPr txBox="1"/>
      </xdr:nvSpPr>
      <xdr:spPr>
        <a:xfrm>
          <a:off x="2439044" y="1813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109963</xdr:rowOff>
    </xdr:from>
    <xdr:ext cx="405111" cy="259045"/>
    <xdr:sp macro="" textlink="">
      <xdr:nvSpPr>
        <xdr:cNvPr id="435" name="n_3mainValue【市民会館】&#10;有形固定資産減価償却率">
          <a:extLst>
            <a:ext uri="{FF2B5EF4-FFF2-40B4-BE49-F238E27FC236}">
              <a16:creationId xmlns:a16="http://schemas.microsoft.com/office/drawing/2014/main" id="{3DC8B323-75BE-4A62-BEA8-233EA805A2A8}"/>
            </a:ext>
          </a:extLst>
        </xdr:cNvPr>
        <xdr:cNvSpPr txBox="1"/>
      </xdr:nvSpPr>
      <xdr:spPr>
        <a:xfrm>
          <a:off x="1641484" y="1811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85470</xdr:rowOff>
    </xdr:from>
    <xdr:ext cx="405111" cy="259045"/>
    <xdr:sp macro="" textlink="">
      <xdr:nvSpPr>
        <xdr:cNvPr id="436" name="n_4mainValue【市民会館】&#10;有形固定資産減価償却率">
          <a:extLst>
            <a:ext uri="{FF2B5EF4-FFF2-40B4-BE49-F238E27FC236}">
              <a16:creationId xmlns:a16="http://schemas.microsoft.com/office/drawing/2014/main" id="{165913F0-B64E-4DB3-A99B-14E3CD1656B1}"/>
            </a:ext>
          </a:extLst>
        </xdr:cNvPr>
        <xdr:cNvSpPr txBox="1"/>
      </xdr:nvSpPr>
      <xdr:spPr>
        <a:xfrm>
          <a:off x="855354" y="1808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2C9CCC1-41C0-41C3-A01B-F3041CBFA14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CD52E854-081A-4FF0-829B-639AF761AA7D}"/>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F0FA5CD6-303D-4F62-80F5-B3EA64A65A9B}"/>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D905092C-D5A8-453F-B10D-F42C2931F8C0}"/>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E5D60072-A4E1-4A43-9A4D-F4B984EE7A1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B712BC4B-DDFB-4AA0-BF3C-72863BE217B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3A8900E2-59D2-4636-ADCA-E5713D1F8FF0}"/>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F8BAE415-5DFD-4E75-822A-9284F30087E6}"/>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321BE18C-69C1-4CDA-B7A4-FD3655521965}"/>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32BFC59F-A451-4D04-AC0E-894C809ECD49}"/>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3B5D7477-5E70-4600-B3E6-1BBEA764ABC7}"/>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97C5F107-0C94-43AD-B7C4-51DF8C3AE83A}"/>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A5AEFC1C-D290-4044-AC40-647CEF1675BE}"/>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CFDE3AC9-7868-44C5-92E6-26F437607CE6}"/>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2552CBE4-CAED-4D84-BBA0-8B4F37E72D84}"/>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2F95F342-4B63-4BF3-965E-798B6BF3404B}"/>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3BB6F441-94F1-46D2-9550-26E589B7DEFA}"/>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572C6F99-D687-44AC-9679-00C4AB974D7A}"/>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D198F00F-75FB-4493-BBCE-0FC86F91C400}"/>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5EB0728E-0130-498F-AA2D-55A617199E59}"/>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CA61C359-C445-48A5-B3B2-AA87805DAA9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D47F64D2-86D0-4355-A1EF-489F50949723}"/>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6F46FEA2-57A5-444B-A532-7C81BCD89114}"/>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114300</xdr:rowOff>
    </xdr:from>
    <xdr:to>
      <xdr:col>54</xdr:col>
      <xdr:colOff>189865</xdr:colOff>
      <xdr:row>108</xdr:row>
      <xdr:rowOff>146304</xdr:rowOff>
    </xdr:to>
    <xdr:cxnSp macro="">
      <xdr:nvCxnSpPr>
        <xdr:cNvPr id="460" name="直線コネクタ 459">
          <a:extLst>
            <a:ext uri="{FF2B5EF4-FFF2-40B4-BE49-F238E27FC236}">
              <a16:creationId xmlns:a16="http://schemas.microsoft.com/office/drawing/2014/main" id="{04D71B62-26BD-4A26-B5F7-8922045F1A04}"/>
            </a:ext>
          </a:extLst>
        </xdr:cNvPr>
        <xdr:cNvCxnSpPr/>
      </xdr:nvCxnSpPr>
      <xdr:spPr>
        <a:xfrm flipV="1">
          <a:off x="9429115" y="17259300"/>
          <a:ext cx="0" cy="1401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61" name="【市民会館】&#10;一人当たり面積最小値テキスト">
          <a:extLst>
            <a:ext uri="{FF2B5EF4-FFF2-40B4-BE49-F238E27FC236}">
              <a16:creationId xmlns:a16="http://schemas.microsoft.com/office/drawing/2014/main" id="{D2EF50A6-853A-4DFD-9480-5EEC44288942}"/>
            </a:ext>
          </a:extLst>
        </xdr:cNvPr>
        <xdr:cNvSpPr txBox="1"/>
      </xdr:nvSpPr>
      <xdr:spPr>
        <a:xfrm>
          <a:off x="946785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62" name="直線コネクタ 461">
          <a:extLst>
            <a:ext uri="{FF2B5EF4-FFF2-40B4-BE49-F238E27FC236}">
              <a16:creationId xmlns:a16="http://schemas.microsoft.com/office/drawing/2014/main" id="{FBFB98BF-8BC1-4789-83D0-FF838B5726CA}"/>
            </a:ext>
          </a:extLst>
        </xdr:cNvPr>
        <xdr:cNvCxnSpPr/>
      </xdr:nvCxnSpPr>
      <xdr:spPr>
        <a:xfrm>
          <a:off x="9356090" y="186609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60977</xdr:rowOff>
    </xdr:from>
    <xdr:ext cx="469744" cy="259045"/>
    <xdr:sp macro="" textlink="">
      <xdr:nvSpPr>
        <xdr:cNvPr id="463" name="【市民会館】&#10;一人当たり面積最大値テキスト">
          <a:extLst>
            <a:ext uri="{FF2B5EF4-FFF2-40B4-BE49-F238E27FC236}">
              <a16:creationId xmlns:a16="http://schemas.microsoft.com/office/drawing/2014/main" id="{907ED2E3-2218-4900-B64A-A0E4277157FA}"/>
            </a:ext>
          </a:extLst>
        </xdr:cNvPr>
        <xdr:cNvSpPr txBox="1"/>
      </xdr:nvSpPr>
      <xdr:spPr>
        <a:xfrm>
          <a:off x="9467850" y="1703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114300</xdr:rowOff>
    </xdr:from>
    <xdr:to>
      <xdr:col>55</xdr:col>
      <xdr:colOff>88900</xdr:colOff>
      <xdr:row>100</xdr:row>
      <xdr:rowOff>114300</xdr:rowOff>
    </xdr:to>
    <xdr:cxnSp macro="">
      <xdr:nvCxnSpPr>
        <xdr:cNvPr id="464" name="直線コネクタ 463">
          <a:extLst>
            <a:ext uri="{FF2B5EF4-FFF2-40B4-BE49-F238E27FC236}">
              <a16:creationId xmlns:a16="http://schemas.microsoft.com/office/drawing/2014/main" id="{4912F216-915C-4106-8302-25B524C3E2A0}"/>
            </a:ext>
          </a:extLst>
        </xdr:cNvPr>
        <xdr:cNvCxnSpPr/>
      </xdr:nvCxnSpPr>
      <xdr:spPr>
        <a:xfrm>
          <a:off x="9356090" y="172593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115333</xdr:rowOff>
    </xdr:from>
    <xdr:ext cx="469744" cy="259045"/>
    <xdr:sp macro="" textlink="">
      <xdr:nvSpPr>
        <xdr:cNvPr id="465" name="【市民会館】&#10;一人当たり面積平均値テキスト">
          <a:extLst>
            <a:ext uri="{FF2B5EF4-FFF2-40B4-BE49-F238E27FC236}">
              <a16:creationId xmlns:a16="http://schemas.microsoft.com/office/drawing/2014/main" id="{94AA970C-BFA8-49E9-A6F7-6AADB7A482E6}"/>
            </a:ext>
          </a:extLst>
        </xdr:cNvPr>
        <xdr:cNvSpPr txBox="1"/>
      </xdr:nvSpPr>
      <xdr:spPr>
        <a:xfrm>
          <a:off x="9467850" y="18289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92456</xdr:rowOff>
    </xdr:from>
    <xdr:to>
      <xdr:col>55</xdr:col>
      <xdr:colOff>50800</xdr:colOff>
      <xdr:row>108</xdr:row>
      <xdr:rowOff>22606</xdr:rowOff>
    </xdr:to>
    <xdr:sp macro="" textlink="">
      <xdr:nvSpPr>
        <xdr:cNvPr id="466" name="フローチャート: 判断 465">
          <a:extLst>
            <a:ext uri="{FF2B5EF4-FFF2-40B4-BE49-F238E27FC236}">
              <a16:creationId xmlns:a16="http://schemas.microsoft.com/office/drawing/2014/main" id="{7443D89D-A68C-4556-800D-5745FD1C2341}"/>
            </a:ext>
          </a:extLst>
        </xdr:cNvPr>
        <xdr:cNvSpPr/>
      </xdr:nvSpPr>
      <xdr:spPr>
        <a:xfrm>
          <a:off x="9394190" y="18441416"/>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73406</xdr:rowOff>
    </xdr:from>
    <xdr:to>
      <xdr:col>50</xdr:col>
      <xdr:colOff>165100</xdr:colOff>
      <xdr:row>108</xdr:row>
      <xdr:rowOff>3556</xdr:rowOff>
    </xdr:to>
    <xdr:sp macro="" textlink="">
      <xdr:nvSpPr>
        <xdr:cNvPr id="467" name="フローチャート: 判断 466">
          <a:extLst>
            <a:ext uri="{FF2B5EF4-FFF2-40B4-BE49-F238E27FC236}">
              <a16:creationId xmlns:a16="http://schemas.microsoft.com/office/drawing/2014/main" id="{C99CFFE7-5EE4-41BA-888D-BA1A4089DBAC}"/>
            </a:ext>
          </a:extLst>
        </xdr:cNvPr>
        <xdr:cNvSpPr/>
      </xdr:nvSpPr>
      <xdr:spPr>
        <a:xfrm>
          <a:off x="8632190" y="184185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75692</xdr:rowOff>
    </xdr:from>
    <xdr:to>
      <xdr:col>46</xdr:col>
      <xdr:colOff>38100</xdr:colOff>
      <xdr:row>108</xdr:row>
      <xdr:rowOff>5842</xdr:rowOff>
    </xdr:to>
    <xdr:sp macro="" textlink="">
      <xdr:nvSpPr>
        <xdr:cNvPr id="468" name="フローチャート: 判断 467">
          <a:extLst>
            <a:ext uri="{FF2B5EF4-FFF2-40B4-BE49-F238E27FC236}">
              <a16:creationId xmlns:a16="http://schemas.microsoft.com/office/drawing/2014/main" id="{381DB6FF-813A-4487-961B-9CB734B29542}"/>
            </a:ext>
          </a:extLst>
        </xdr:cNvPr>
        <xdr:cNvSpPr/>
      </xdr:nvSpPr>
      <xdr:spPr>
        <a:xfrm>
          <a:off x="7846060" y="184208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80263</xdr:rowOff>
    </xdr:from>
    <xdr:to>
      <xdr:col>41</xdr:col>
      <xdr:colOff>101600</xdr:colOff>
      <xdr:row>108</xdr:row>
      <xdr:rowOff>10413</xdr:rowOff>
    </xdr:to>
    <xdr:sp macro="" textlink="">
      <xdr:nvSpPr>
        <xdr:cNvPr id="469" name="フローチャート: 判断 468">
          <a:extLst>
            <a:ext uri="{FF2B5EF4-FFF2-40B4-BE49-F238E27FC236}">
              <a16:creationId xmlns:a16="http://schemas.microsoft.com/office/drawing/2014/main" id="{15E9EBE1-1B2A-469F-9671-E6CEF1C3C665}"/>
            </a:ext>
          </a:extLst>
        </xdr:cNvPr>
        <xdr:cNvSpPr/>
      </xdr:nvSpPr>
      <xdr:spPr>
        <a:xfrm>
          <a:off x="7029450" y="1842731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113792</xdr:rowOff>
    </xdr:from>
    <xdr:to>
      <xdr:col>36</xdr:col>
      <xdr:colOff>165100</xdr:colOff>
      <xdr:row>108</xdr:row>
      <xdr:rowOff>43942</xdr:rowOff>
    </xdr:to>
    <xdr:sp macro="" textlink="">
      <xdr:nvSpPr>
        <xdr:cNvPr id="470" name="フローチャート: 判断 469">
          <a:extLst>
            <a:ext uri="{FF2B5EF4-FFF2-40B4-BE49-F238E27FC236}">
              <a16:creationId xmlns:a16="http://schemas.microsoft.com/office/drawing/2014/main" id="{51147A4B-04FE-468A-8A1A-4B9B276B191E}"/>
            </a:ext>
          </a:extLst>
        </xdr:cNvPr>
        <xdr:cNvSpPr/>
      </xdr:nvSpPr>
      <xdr:spPr>
        <a:xfrm>
          <a:off x="6231890" y="184589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8A0A57E-0370-46C5-9F8C-BE1FA2ADA04F}"/>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3335A87-DBE8-476A-A90C-080E18128294}"/>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794A022-3D0C-45A2-93EF-88878BE75EA2}"/>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9020608-FA27-498D-8019-76B889070265}"/>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276BD21C-C542-43E6-A8D8-B8732CDB8D3B}"/>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154178</xdr:rowOff>
    </xdr:from>
    <xdr:to>
      <xdr:col>55</xdr:col>
      <xdr:colOff>50800</xdr:colOff>
      <xdr:row>108</xdr:row>
      <xdr:rowOff>84328</xdr:rowOff>
    </xdr:to>
    <xdr:sp macro="" textlink="">
      <xdr:nvSpPr>
        <xdr:cNvPr id="476" name="楕円 475">
          <a:extLst>
            <a:ext uri="{FF2B5EF4-FFF2-40B4-BE49-F238E27FC236}">
              <a16:creationId xmlns:a16="http://schemas.microsoft.com/office/drawing/2014/main" id="{3371A588-EFC6-4255-9102-4CDC4E8CAA2E}"/>
            </a:ext>
          </a:extLst>
        </xdr:cNvPr>
        <xdr:cNvSpPr/>
      </xdr:nvSpPr>
      <xdr:spPr>
        <a:xfrm>
          <a:off x="9394190" y="1849932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70883</xdr:rowOff>
    </xdr:from>
    <xdr:ext cx="469744" cy="259045"/>
    <xdr:sp macro="" textlink="">
      <xdr:nvSpPr>
        <xdr:cNvPr id="477" name="【市民会館】&#10;一人当たり面積該当値テキスト">
          <a:extLst>
            <a:ext uri="{FF2B5EF4-FFF2-40B4-BE49-F238E27FC236}">
              <a16:creationId xmlns:a16="http://schemas.microsoft.com/office/drawing/2014/main" id="{64AAF04D-07EB-4718-B4DA-3FDF64204068}"/>
            </a:ext>
          </a:extLst>
        </xdr:cNvPr>
        <xdr:cNvSpPr txBox="1"/>
      </xdr:nvSpPr>
      <xdr:spPr>
        <a:xfrm>
          <a:off x="9467850" y="1841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154939</xdr:rowOff>
    </xdr:from>
    <xdr:to>
      <xdr:col>50</xdr:col>
      <xdr:colOff>165100</xdr:colOff>
      <xdr:row>108</xdr:row>
      <xdr:rowOff>85089</xdr:rowOff>
    </xdr:to>
    <xdr:sp macro="" textlink="">
      <xdr:nvSpPr>
        <xdr:cNvPr id="478" name="楕円 477">
          <a:extLst>
            <a:ext uri="{FF2B5EF4-FFF2-40B4-BE49-F238E27FC236}">
              <a16:creationId xmlns:a16="http://schemas.microsoft.com/office/drawing/2014/main" id="{D2D7D12D-3E7A-4A98-A546-8B7A441DA84A}"/>
            </a:ext>
          </a:extLst>
        </xdr:cNvPr>
        <xdr:cNvSpPr/>
      </xdr:nvSpPr>
      <xdr:spPr>
        <a:xfrm>
          <a:off x="8632190" y="185000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33528</xdr:rowOff>
    </xdr:from>
    <xdr:to>
      <xdr:col>55</xdr:col>
      <xdr:colOff>0</xdr:colOff>
      <xdr:row>108</xdr:row>
      <xdr:rowOff>34289</xdr:rowOff>
    </xdr:to>
    <xdr:cxnSp macro="">
      <xdr:nvCxnSpPr>
        <xdr:cNvPr id="479" name="直線コネクタ 478">
          <a:extLst>
            <a:ext uri="{FF2B5EF4-FFF2-40B4-BE49-F238E27FC236}">
              <a16:creationId xmlns:a16="http://schemas.microsoft.com/office/drawing/2014/main" id="{C71BD5AF-B50F-4350-B03A-663FEF263D5E}"/>
            </a:ext>
          </a:extLst>
        </xdr:cNvPr>
        <xdr:cNvCxnSpPr/>
      </xdr:nvCxnSpPr>
      <xdr:spPr>
        <a:xfrm flipV="1">
          <a:off x="8686800" y="18548223"/>
          <a:ext cx="74295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156463</xdr:rowOff>
    </xdr:from>
    <xdr:to>
      <xdr:col>46</xdr:col>
      <xdr:colOff>38100</xdr:colOff>
      <xdr:row>108</xdr:row>
      <xdr:rowOff>86613</xdr:rowOff>
    </xdr:to>
    <xdr:sp macro="" textlink="">
      <xdr:nvSpPr>
        <xdr:cNvPr id="480" name="楕円 479">
          <a:extLst>
            <a:ext uri="{FF2B5EF4-FFF2-40B4-BE49-F238E27FC236}">
              <a16:creationId xmlns:a16="http://schemas.microsoft.com/office/drawing/2014/main" id="{61057C04-2189-4E7A-BEE7-7EBB2E906019}"/>
            </a:ext>
          </a:extLst>
        </xdr:cNvPr>
        <xdr:cNvSpPr/>
      </xdr:nvSpPr>
      <xdr:spPr>
        <a:xfrm>
          <a:off x="7846060" y="185035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34289</xdr:rowOff>
    </xdr:from>
    <xdr:to>
      <xdr:col>50</xdr:col>
      <xdr:colOff>114300</xdr:colOff>
      <xdr:row>108</xdr:row>
      <xdr:rowOff>35813</xdr:rowOff>
    </xdr:to>
    <xdr:cxnSp macro="">
      <xdr:nvCxnSpPr>
        <xdr:cNvPr id="481" name="直線コネクタ 480">
          <a:extLst>
            <a:ext uri="{FF2B5EF4-FFF2-40B4-BE49-F238E27FC236}">
              <a16:creationId xmlns:a16="http://schemas.microsoft.com/office/drawing/2014/main" id="{D6F97BA1-0411-4C0F-894F-4575FB7A5D7B}"/>
            </a:ext>
          </a:extLst>
        </xdr:cNvPr>
        <xdr:cNvCxnSpPr/>
      </xdr:nvCxnSpPr>
      <xdr:spPr>
        <a:xfrm flipV="1">
          <a:off x="7889240" y="18548984"/>
          <a:ext cx="79756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157987</xdr:rowOff>
    </xdr:from>
    <xdr:to>
      <xdr:col>41</xdr:col>
      <xdr:colOff>101600</xdr:colOff>
      <xdr:row>108</xdr:row>
      <xdr:rowOff>88137</xdr:rowOff>
    </xdr:to>
    <xdr:sp macro="" textlink="">
      <xdr:nvSpPr>
        <xdr:cNvPr id="482" name="楕円 481">
          <a:extLst>
            <a:ext uri="{FF2B5EF4-FFF2-40B4-BE49-F238E27FC236}">
              <a16:creationId xmlns:a16="http://schemas.microsoft.com/office/drawing/2014/main" id="{0BCDEFE4-6298-4889-973B-8942E7C3D696}"/>
            </a:ext>
          </a:extLst>
        </xdr:cNvPr>
        <xdr:cNvSpPr/>
      </xdr:nvSpPr>
      <xdr:spPr>
        <a:xfrm>
          <a:off x="7029450" y="185050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35813</xdr:rowOff>
    </xdr:from>
    <xdr:to>
      <xdr:col>45</xdr:col>
      <xdr:colOff>177800</xdr:colOff>
      <xdr:row>108</xdr:row>
      <xdr:rowOff>37337</xdr:rowOff>
    </xdr:to>
    <xdr:cxnSp macro="">
      <xdr:nvCxnSpPr>
        <xdr:cNvPr id="483" name="直線コネクタ 482">
          <a:extLst>
            <a:ext uri="{FF2B5EF4-FFF2-40B4-BE49-F238E27FC236}">
              <a16:creationId xmlns:a16="http://schemas.microsoft.com/office/drawing/2014/main" id="{0BF69E8C-9B03-40F1-8AEA-C435A8B0F6A0}"/>
            </a:ext>
          </a:extLst>
        </xdr:cNvPr>
        <xdr:cNvCxnSpPr/>
      </xdr:nvCxnSpPr>
      <xdr:spPr>
        <a:xfrm flipV="1">
          <a:off x="7084060" y="18552413"/>
          <a:ext cx="80518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158750</xdr:rowOff>
    </xdr:from>
    <xdr:to>
      <xdr:col>36</xdr:col>
      <xdr:colOff>165100</xdr:colOff>
      <xdr:row>108</xdr:row>
      <xdr:rowOff>88900</xdr:rowOff>
    </xdr:to>
    <xdr:sp macro="" textlink="">
      <xdr:nvSpPr>
        <xdr:cNvPr id="484" name="楕円 483">
          <a:extLst>
            <a:ext uri="{FF2B5EF4-FFF2-40B4-BE49-F238E27FC236}">
              <a16:creationId xmlns:a16="http://schemas.microsoft.com/office/drawing/2014/main" id="{C2D36707-492F-42F2-98D6-CE670824E761}"/>
            </a:ext>
          </a:extLst>
        </xdr:cNvPr>
        <xdr:cNvSpPr/>
      </xdr:nvSpPr>
      <xdr:spPr>
        <a:xfrm>
          <a:off x="6231890" y="185058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37337</xdr:rowOff>
    </xdr:from>
    <xdr:to>
      <xdr:col>41</xdr:col>
      <xdr:colOff>50800</xdr:colOff>
      <xdr:row>108</xdr:row>
      <xdr:rowOff>38100</xdr:rowOff>
    </xdr:to>
    <xdr:cxnSp macro="">
      <xdr:nvCxnSpPr>
        <xdr:cNvPr id="485" name="直線コネクタ 484">
          <a:extLst>
            <a:ext uri="{FF2B5EF4-FFF2-40B4-BE49-F238E27FC236}">
              <a16:creationId xmlns:a16="http://schemas.microsoft.com/office/drawing/2014/main" id="{7F43FE7A-3E3D-4D73-A0C1-45988FA19A9B}"/>
            </a:ext>
          </a:extLst>
        </xdr:cNvPr>
        <xdr:cNvCxnSpPr/>
      </xdr:nvCxnSpPr>
      <xdr:spPr>
        <a:xfrm flipV="1">
          <a:off x="6286500" y="18553937"/>
          <a:ext cx="79756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20083</xdr:rowOff>
    </xdr:from>
    <xdr:ext cx="469744" cy="259045"/>
    <xdr:sp macro="" textlink="">
      <xdr:nvSpPr>
        <xdr:cNvPr id="486" name="n_1aveValue【市民会館】&#10;一人当たり面積">
          <a:extLst>
            <a:ext uri="{FF2B5EF4-FFF2-40B4-BE49-F238E27FC236}">
              <a16:creationId xmlns:a16="http://schemas.microsoft.com/office/drawing/2014/main" id="{F06CBB6B-5880-492D-A727-7D947F59C089}"/>
            </a:ext>
          </a:extLst>
        </xdr:cNvPr>
        <xdr:cNvSpPr txBox="1"/>
      </xdr:nvSpPr>
      <xdr:spPr>
        <a:xfrm>
          <a:off x="8454467" y="1818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22369</xdr:rowOff>
    </xdr:from>
    <xdr:ext cx="469744" cy="259045"/>
    <xdr:sp macro="" textlink="">
      <xdr:nvSpPr>
        <xdr:cNvPr id="487" name="n_2aveValue【市民会館】&#10;一人当たり面積">
          <a:extLst>
            <a:ext uri="{FF2B5EF4-FFF2-40B4-BE49-F238E27FC236}">
              <a16:creationId xmlns:a16="http://schemas.microsoft.com/office/drawing/2014/main" id="{51F7F7E0-AD5E-4ED1-9841-14D36DA8CBE7}"/>
            </a:ext>
          </a:extLst>
        </xdr:cNvPr>
        <xdr:cNvSpPr txBox="1"/>
      </xdr:nvSpPr>
      <xdr:spPr>
        <a:xfrm>
          <a:off x="7673417" y="1819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26940</xdr:rowOff>
    </xdr:from>
    <xdr:ext cx="469744" cy="259045"/>
    <xdr:sp macro="" textlink="">
      <xdr:nvSpPr>
        <xdr:cNvPr id="488" name="n_3aveValue【市民会館】&#10;一人当たり面積">
          <a:extLst>
            <a:ext uri="{FF2B5EF4-FFF2-40B4-BE49-F238E27FC236}">
              <a16:creationId xmlns:a16="http://schemas.microsoft.com/office/drawing/2014/main" id="{C7EAD9E8-DFCA-4AB8-B5CF-51FC98E1A1E4}"/>
            </a:ext>
          </a:extLst>
        </xdr:cNvPr>
        <xdr:cNvSpPr txBox="1"/>
      </xdr:nvSpPr>
      <xdr:spPr>
        <a:xfrm>
          <a:off x="6866332" y="1819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60469</xdr:rowOff>
    </xdr:from>
    <xdr:ext cx="469744" cy="259045"/>
    <xdr:sp macro="" textlink="">
      <xdr:nvSpPr>
        <xdr:cNvPr id="489" name="n_4aveValue【市民会館】&#10;一人当たり面積">
          <a:extLst>
            <a:ext uri="{FF2B5EF4-FFF2-40B4-BE49-F238E27FC236}">
              <a16:creationId xmlns:a16="http://schemas.microsoft.com/office/drawing/2014/main" id="{4A612FA4-B5F9-4F9D-AECD-C54380C0EC8A}"/>
            </a:ext>
          </a:extLst>
        </xdr:cNvPr>
        <xdr:cNvSpPr txBox="1"/>
      </xdr:nvSpPr>
      <xdr:spPr>
        <a:xfrm>
          <a:off x="6068772" y="1823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76216</xdr:rowOff>
    </xdr:from>
    <xdr:ext cx="469744" cy="259045"/>
    <xdr:sp macro="" textlink="">
      <xdr:nvSpPr>
        <xdr:cNvPr id="490" name="n_1mainValue【市民会館】&#10;一人当たり面積">
          <a:extLst>
            <a:ext uri="{FF2B5EF4-FFF2-40B4-BE49-F238E27FC236}">
              <a16:creationId xmlns:a16="http://schemas.microsoft.com/office/drawing/2014/main" id="{9F59BE10-851A-47D6-8D2F-6C47F47A9259}"/>
            </a:ext>
          </a:extLst>
        </xdr:cNvPr>
        <xdr:cNvSpPr txBox="1"/>
      </xdr:nvSpPr>
      <xdr:spPr>
        <a:xfrm>
          <a:off x="8454467" y="1859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77740</xdr:rowOff>
    </xdr:from>
    <xdr:ext cx="469744" cy="259045"/>
    <xdr:sp macro="" textlink="">
      <xdr:nvSpPr>
        <xdr:cNvPr id="491" name="n_2mainValue【市民会館】&#10;一人当たり面積">
          <a:extLst>
            <a:ext uri="{FF2B5EF4-FFF2-40B4-BE49-F238E27FC236}">
              <a16:creationId xmlns:a16="http://schemas.microsoft.com/office/drawing/2014/main" id="{FFB9F1EC-320B-4E8A-9856-CDA1DDA84D80}"/>
            </a:ext>
          </a:extLst>
        </xdr:cNvPr>
        <xdr:cNvSpPr txBox="1"/>
      </xdr:nvSpPr>
      <xdr:spPr>
        <a:xfrm>
          <a:off x="7673417" y="1859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79264</xdr:rowOff>
    </xdr:from>
    <xdr:ext cx="469744" cy="259045"/>
    <xdr:sp macro="" textlink="">
      <xdr:nvSpPr>
        <xdr:cNvPr id="492" name="n_3mainValue【市民会館】&#10;一人当たり面積">
          <a:extLst>
            <a:ext uri="{FF2B5EF4-FFF2-40B4-BE49-F238E27FC236}">
              <a16:creationId xmlns:a16="http://schemas.microsoft.com/office/drawing/2014/main" id="{C22E32DD-9419-4542-B211-3BCF0702F610}"/>
            </a:ext>
          </a:extLst>
        </xdr:cNvPr>
        <xdr:cNvSpPr txBox="1"/>
      </xdr:nvSpPr>
      <xdr:spPr>
        <a:xfrm>
          <a:off x="6866332"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80027</xdr:rowOff>
    </xdr:from>
    <xdr:ext cx="469744" cy="259045"/>
    <xdr:sp macro="" textlink="">
      <xdr:nvSpPr>
        <xdr:cNvPr id="493" name="n_4mainValue【市民会館】&#10;一人当たり面積">
          <a:extLst>
            <a:ext uri="{FF2B5EF4-FFF2-40B4-BE49-F238E27FC236}">
              <a16:creationId xmlns:a16="http://schemas.microsoft.com/office/drawing/2014/main" id="{26530E07-3F8B-42AC-A988-20407AF99836}"/>
            </a:ext>
          </a:extLst>
        </xdr:cNvPr>
        <xdr:cNvSpPr txBox="1"/>
      </xdr:nvSpPr>
      <xdr:spPr>
        <a:xfrm>
          <a:off x="6068772" y="185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7558A253-2F81-4449-B1F4-94B229425520}"/>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943F267-BD83-4FB7-B1EB-8BD956A8AA7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739A1B79-4390-4DAB-9798-A5DB9E169BE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D47E57AD-74AE-48A2-BFA2-C8D7ABF596D1}"/>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8E0DCFA2-B7A2-4DC0-9907-815E4EF064AE}"/>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76E909F4-4861-43D0-A652-BB312CAAFE02}"/>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E4B64E6C-EDE8-4252-B97E-7BF153B5525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4714ED3-E9D3-4EA8-AB89-0866BEEAAB20}"/>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2E615030-F4E1-477A-A5F2-4868E930E10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C7273A46-779E-4BD4-99F4-444C25DFE2E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F63B67E-59AA-4959-9395-21A8BD5D6B8C}"/>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99028EB6-A4BB-4502-A567-5C171E2F376A}"/>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11EB5FE3-BBA4-4CB5-AC51-283669ADE6BF}"/>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D412A7AA-0FAE-4294-88CA-6B347B26619C}"/>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21C2B1EF-5D25-42BF-B143-FFA9BD815D4D}"/>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6FE74003-12D5-47AB-A6C4-FDF494788395}"/>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38AF2FB0-C392-42AA-857B-9C2AF57C96EB}"/>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DA198302-115C-4982-BDDD-9714F331B653}"/>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A2F43BA6-6EB4-4056-9ECF-914C01BD2237}"/>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B4391EF5-8CB3-4CCA-BC6E-EF1DB7A88173}"/>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B732B8FE-1C14-416F-993B-648EE846E9DE}"/>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2F6BC7DC-F5BE-4EF5-81E7-2673383A0FA7}"/>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9F1BDB33-99BD-41C2-A6EE-C27DD62FC9F3}"/>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68A0EAAB-FBD9-42E6-BABC-6444DABB32D0}"/>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139065</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75604507-D20A-4141-B7BE-F1D8307DC64C}"/>
            </a:ext>
          </a:extLst>
        </xdr:cNvPr>
        <xdr:cNvCxnSpPr/>
      </xdr:nvCxnSpPr>
      <xdr:spPr>
        <a:xfrm flipV="1">
          <a:off x="14703424" y="5621655"/>
          <a:ext cx="0" cy="16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48590EA6-BDA4-442D-A7C2-40DEA9DCFDD3}"/>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773F7916-B86E-4BDD-8D6D-936B4E65A70F}"/>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85742</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DBA7ABA9-C7CA-4AB6-8E3A-6EF92E267767}"/>
            </a:ext>
          </a:extLst>
        </xdr:cNvPr>
        <xdr:cNvSpPr txBox="1"/>
      </xdr:nvSpPr>
      <xdr:spPr>
        <a:xfrm>
          <a:off x="14742160" y="540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139065</xdr:rowOff>
    </xdr:from>
    <xdr:to>
      <xdr:col>86</xdr:col>
      <xdr:colOff>25400</xdr:colOff>
      <xdr:row>32</xdr:row>
      <xdr:rowOff>139065</xdr:rowOff>
    </xdr:to>
    <xdr:cxnSp macro="">
      <xdr:nvCxnSpPr>
        <xdr:cNvPr id="522" name="直線コネクタ 521">
          <a:extLst>
            <a:ext uri="{FF2B5EF4-FFF2-40B4-BE49-F238E27FC236}">
              <a16:creationId xmlns:a16="http://schemas.microsoft.com/office/drawing/2014/main" id="{859F7192-D757-40FA-BC5B-05F3BB005A49}"/>
            </a:ext>
          </a:extLst>
        </xdr:cNvPr>
        <xdr:cNvCxnSpPr/>
      </xdr:nvCxnSpPr>
      <xdr:spPr>
        <a:xfrm>
          <a:off x="14611350" y="5621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84472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C42E431D-AC65-4AB6-9CCF-13773D93F2E5}"/>
            </a:ext>
          </a:extLst>
        </xdr:cNvPr>
        <xdr:cNvSpPr txBox="1"/>
      </xdr:nvSpPr>
      <xdr:spPr>
        <a:xfrm>
          <a:off x="14742160" y="6430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61595</xdr:rowOff>
    </xdr:from>
    <xdr:to>
      <xdr:col>85</xdr:col>
      <xdr:colOff>177800</xdr:colOff>
      <xdr:row>38</xdr:row>
      <xdr:rowOff>163195</xdr:rowOff>
    </xdr:to>
    <xdr:sp macro="" textlink="">
      <xdr:nvSpPr>
        <xdr:cNvPr id="524" name="フローチャート: 判断 523">
          <a:extLst>
            <a:ext uri="{FF2B5EF4-FFF2-40B4-BE49-F238E27FC236}">
              <a16:creationId xmlns:a16="http://schemas.microsoft.com/office/drawing/2014/main" id="{637C167B-F14B-473C-9605-0F76EC91E8BF}"/>
            </a:ext>
          </a:extLst>
        </xdr:cNvPr>
        <xdr:cNvSpPr/>
      </xdr:nvSpPr>
      <xdr:spPr>
        <a:xfrm>
          <a:off x="14649450" y="65728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27305</xdr:rowOff>
    </xdr:from>
    <xdr:to>
      <xdr:col>81</xdr:col>
      <xdr:colOff>101600</xdr:colOff>
      <xdr:row>38</xdr:row>
      <xdr:rowOff>128905</xdr:rowOff>
    </xdr:to>
    <xdr:sp macro="" textlink="">
      <xdr:nvSpPr>
        <xdr:cNvPr id="525" name="フローチャート: 判断 524">
          <a:extLst>
            <a:ext uri="{FF2B5EF4-FFF2-40B4-BE49-F238E27FC236}">
              <a16:creationId xmlns:a16="http://schemas.microsoft.com/office/drawing/2014/main" id="{F5C03A3B-C4D9-42B4-9F99-A9BE31B78AFC}"/>
            </a:ext>
          </a:extLst>
        </xdr:cNvPr>
        <xdr:cNvSpPr/>
      </xdr:nvSpPr>
      <xdr:spPr>
        <a:xfrm>
          <a:off x="13887450" y="65405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2540</xdr:rowOff>
    </xdr:from>
    <xdr:to>
      <xdr:col>76</xdr:col>
      <xdr:colOff>165100</xdr:colOff>
      <xdr:row>38</xdr:row>
      <xdr:rowOff>104140</xdr:rowOff>
    </xdr:to>
    <xdr:sp macro="" textlink="">
      <xdr:nvSpPr>
        <xdr:cNvPr id="526" name="フローチャート: 判断 525">
          <a:extLst>
            <a:ext uri="{FF2B5EF4-FFF2-40B4-BE49-F238E27FC236}">
              <a16:creationId xmlns:a16="http://schemas.microsoft.com/office/drawing/2014/main" id="{60A46D9F-C1CC-46E0-BECE-48230D88A0F3}"/>
            </a:ext>
          </a:extLst>
        </xdr:cNvPr>
        <xdr:cNvSpPr/>
      </xdr:nvSpPr>
      <xdr:spPr>
        <a:xfrm>
          <a:off x="13089890" y="65176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7" name="フローチャート: 判断 526">
          <a:extLst>
            <a:ext uri="{FF2B5EF4-FFF2-40B4-BE49-F238E27FC236}">
              <a16:creationId xmlns:a16="http://schemas.microsoft.com/office/drawing/2014/main" id="{0817AFBF-AFC5-49BA-97EE-56A955DF36B4}"/>
            </a:ext>
          </a:extLst>
        </xdr:cNvPr>
        <xdr:cNvSpPr/>
      </xdr:nvSpPr>
      <xdr:spPr>
        <a:xfrm>
          <a:off x="12303760" y="6502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8" name="フローチャート: 判断 527">
          <a:extLst>
            <a:ext uri="{FF2B5EF4-FFF2-40B4-BE49-F238E27FC236}">
              <a16:creationId xmlns:a16="http://schemas.microsoft.com/office/drawing/2014/main" id="{8C23966D-F6FD-431C-A4BB-2488A49792EC}"/>
            </a:ext>
          </a:extLst>
        </xdr:cNvPr>
        <xdr:cNvSpPr/>
      </xdr:nvSpPr>
      <xdr:spPr>
        <a:xfrm>
          <a:off x="11487150" y="65462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A52B8B2-844E-4727-9814-313EEA767C8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C38CBD1-38DB-4384-882C-CD8565A63DB7}"/>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6CD61CE-C049-4D69-BCBD-51438A1136F5}"/>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6DE04A1-B29E-4E52-8186-C06E937ADDF4}"/>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28D3F9A-34DB-487E-BD9A-7E7047339CB2}"/>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135890</xdr:rowOff>
    </xdr:from>
    <xdr:to>
      <xdr:col>85</xdr:col>
      <xdr:colOff>177800</xdr:colOff>
      <xdr:row>40</xdr:row>
      <xdr:rowOff>66040</xdr:rowOff>
    </xdr:to>
    <xdr:sp macro="" textlink="">
      <xdr:nvSpPr>
        <xdr:cNvPr id="534" name="楕円 533">
          <a:extLst>
            <a:ext uri="{FF2B5EF4-FFF2-40B4-BE49-F238E27FC236}">
              <a16:creationId xmlns:a16="http://schemas.microsoft.com/office/drawing/2014/main" id="{C71AFDE2-DBE9-433F-A458-AC57BD299E25}"/>
            </a:ext>
          </a:extLst>
        </xdr:cNvPr>
        <xdr:cNvSpPr/>
      </xdr:nvSpPr>
      <xdr:spPr>
        <a:xfrm>
          <a:off x="14649450" y="6818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114317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1715D10A-D68F-48B9-8E75-BF88B3D27F6E}"/>
            </a:ext>
          </a:extLst>
        </xdr:cNvPr>
        <xdr:cNvSpPr txBox="1"/>
      </xdr:nvSpPr>
      <xdr:spPr>
        <a:xfrm>
          <a:off x="14742160"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101600</xdr:rowOff>
    </xdr:from>
    <xdr:to>
      <xdr:col>81</xdr:col>
      <xdr:colOff>101600</xdr:colOff>
      <xdr:row>40</xdr:row>
      <xdr:rowOff>31750</xdr:rowOff>
    </xdr:to>
    <xdr:sp macro="" textlink="">
      <xdr:nvSpPr>
        <xdr:cNvPr id="536" name="楕円 535">
          <a:extLst>
            <a:ext uri="{FF2B5EF4-FFF2-40B4-BE49-F238E27FC236}">
              <a16:creationId xmlns:a16="http://schemas.microsoft.com/office/drawing/2014/main" id="{2E9D9CD3-198D-4BDD-AEDB-E27E88C259CC}"/>
            </a:ext>
          </a:extLst>
        </xdr:cNvPr>
        <xdr:cNvSpPr/>
      </xdr:nvSpPr>
      <xdr:spPr>
        <a:xfrm>
          <a:off x="13887450" y="67843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152400</xdr:rowOff>
    </xdr:from>
    <xdr:to>
      <xdr:col>85</xdr:col>
      <xdr:colOff>127000</xdr:colOff>
      <xdr:row>40</xdr:row>
      <xdr:rowOff>15240</xdr:rowOff>
    </xdr:to>
    <xdr:cxnSp macro="">
      <xdr:nvCxnSpPr>
        <xdr:cNvPr id="537" name="直線コネクタ 536">
          <a:extLst>
            <a:ext uri="{FF2B5EF4-FFF2-40B4-BE49-F238E27FC236}">
              <a16:creationId xmlns:a16="http://schemas.microsoft.com/office/drawing/2014/main" id="{0E219959-F193-43FF-89D5-22FD7B1AEDA6}"/>
            </a:ext>
          </a:extLst>
        </xdr:cNvPr>
        <xdr:cNvCxnSpPr/>
      </xdr:nvCxnSpPr>
      <xdr:spPr>
        <a:xfrm>
          <a:off x="13942060" y="683895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73025</xdr:rowOff>
    </xdr:from>
    <xdr:to>
      <xdr:col>76</xdr:col>
      <xdr:colOff>165100</xdr:colOff>
      <xdr:row>40</xdr:row>
      <xdr:rowOff>3175</xdr:rowOff>
    </xdr:to>
    <xdr:sp macro="" textlink="">
      <xdr:nvSpPr>
        <xdr:cNvPr id="538" name="楕円 537">
          <a:extLst>
            <a:ext uri="{FF2B5EF4-FFF2-40B4-BE49-F238E27FC236}">
              <a16:creationId xmlns:a16="http://schemas.microsoft.com/office/drawing/2014/main" id="{3777EC3F-FC6D-4DC8-8790-81E423B06C34}"/>
            </a:ext>
          </a:extLst>
        </xdr:cNvPr>
        <xdr:cNvSpPr/>
      </xdr:nvSpPr>
      <xdr:spPr>
        <a:xfrm>
          <a:off x="13089890" y="67595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123825</xdr:rowOff>
    </xdr:from>
    <xdr:to>
      <xdr:col>81</xdr:col>
      <xdr:colOff>50800</xdr:colOff>
      <xdr:row>39</xdr:row>
      <xdr:rowOff>152400</xdr:rowOff>
    </xdr:to>
    <xdr:cxnSp macro="">
      <xdr:nvCxnSpPr>
        <xdr:cNvPr id="539" name="直線コネクタ 538">
          <a:extLst>
            <a:ext uri="{FF2B5EF4-FFF2-40B4-BE49-F238E27FC236}">
              <a16:creationId xmlns:a16="http://schemas.microsoft.com/office/drawing/2014/main" id="{19B3AAEE-EF90-4034-9D57-F62ACB376022}"/>
            </a:ext>
          </a:extLst>
        </xdr:cNvPr>
        <xdr:cNvCxnSpPr/>
      </xdr:nvCxnSpPr>
      <xdr:spPr>
        <a:xfrm>
          <a:off x="13144500" y="681228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107315</xdr:rowOff>
    </xdr:from>
    <xdr:to>
      <xdr:col>72</xdr:col>
      <xdr:colOff>38100</xdr:colOff>
      <xdr:row>40</xdr:row>
      <xdr:rowOff>37465</xdr:rowOff>
    </xdr:to>
    <xdr:sp macro="" textlink="">
      <xdr:nvSpPr>
        <xdr:cNvPr id="540" name="楕円 539">
          <a:extLst>
            <a:ext uri="{FF2B5EF4-FFF2-40B4-BE49-F238E27FC236}">
              <a16:creationId xmlns:a16="http://schemas.microsoft.com/office/drawing/2014/main" id="{0C5F6D65-641D-4EC5-B275-F5CE03FB2F3A}"/>
            </a:ext>
          </a:extLst>
        </xdr:cNvPr>
        <xdr:cNvSpPr/>
      </xdr:nvSpPr>
      <xdr:spPr>
        <a:xfrm>
          <a:off x="12303760" y="67919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123825</xdr:rowOff>
    </xdr:from>
    <xdr:to>
      <xdr:col>76</xdr:col>
      <xdr:colOff>114300</xdr:colOff>
      <xdr:row>39</xdr:row>
      <xdr:rowOff>158115</xdr:rowOff>
    </xdr:to>
    <xdr:cxnSp macro="">
      <xdr:nvCxnSpPr>
        <xdr:cNvPr id="541" name="直線コネクタ 540">
          <a:extLst>
            <a:ext uri="{FF2B5EF4-FFF2-40B4-BE49-F238E27FC236}">
              <a16:creationId xmlns:a16="http://schemas.microsoft.com/office/drawing/2014/main" id="{1C798F98-1F48-49CD-B37B-10554CFBA47B}"/>
            </a:ext>
          </a:extLst>
        </xdr:cNvPr>
        <xdr:cNvCxnSpPr/>
      </xdr:nvCxnSpPr>
      <xdr:spPr>
        <a:xfrm flipV="1">
          <a:off x="12346940" y="681228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73025</xdr:rowOff>
    </xdr:from>
    <xdr:to>
      <xdr:col>67</xdr:col>
      <xdr:colOff>101600</xdr:colOff>
      <xdr:row>40</xdr:row>
      <xdr:rowOff>3175</xdr:rowOff>
    </xdr:to>
    <xdr:sp macro="" textlink="">
      <xdr:nvSpPr>
        <xdr:cNvPr id="542" name="楕円 541">
          <a:extLst>
            <a:ext uri="{FF2B5EF4-FFF2-40B4-BE49-F238E27FC236}">
              <a16:creationId xmlns:a16="http://schemas.microsoft.com/office/drawing/2014/main" id="{01FE5A02-A038-4DC8-95F1-64EF520C7750}"/>
            </a:ext>
          </a:extLst>
        </xdr:cNvPr>
        <xdr:cNvSpPr/>
      </xdr:nvSpPr>
      <xdr:spPr>
        <a:xfrm>
          <a:off x="11487150" y="67595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123825</xdr:rowOff>
    </xdr:from>
    <xdr:to>
      <xdr:col>71</xdr:col>
      <xdr:colOff>177800</xdr:colOff>
      <xdr:row>39</xdr:row>
      <xdr:rowOff>158115</xdr:rowOff>
    </xdr:to>
    <xdr:cxnSp macro="">
      <xdr:nvCxnSpPr>
        <xdr:cNvPr id="543" name="直線コネクタ 542">
          <a:extLst>
            <a:ext uri="{FF2B5EF4-FFF2-40B4-BE49-F238E27FC236}">
              <a16:creationId xmlns:a16="http://schemas.microsoft.com/office/drawing/2014/main" id="{8BC95B8E-2F76-42FD-8A0A-AAB51C12C750}"/>
            </a:ext>
          </a:extLst>
        </xdr:cNvPr>
        <xdr:cNvCxnSpPr/>
      </xdr:nvCxnSpPr>
      <xdr:spPr>
        <a:xfrm>
          <a:off x="11541760" y="681228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145432</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CA77CDD3-7103-4B41-8B86-A800F53F10A8}"/>
            </a:ext>
          </a:extLst>
        </xdr:cNvPr>
        <xdr:cNvSpPr txBox="1"/>
      </xdr:nvSpPr>
      <xdr:spPr>
        <a:xfrm>
          <a:off x="1373823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120667</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C0D0B232-0946-4566-877C-E2BDFBE89AB3}"/>
            </a:ext>
          </a:extLst>
        </xdr:cNvPr>
        <xdr:cNvSpPr txBox="1"/>
      </xdr:nvSpPr>
      <xdr:spPr>
        <a:xfrm>
          <a:off x="1295718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103522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C2810191-CF1C-4C97-A365-364765551277}"/>
            </a:ext>
          </a:extLst>
        </xdr:cNvPr>
        <xdr:cNvSpPr txBox="1"/>
      </xdr:nvSpPr>
      <xdr:spPr>
        <a:xfrm>
          <a:off x="1217105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151147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07F8734B-C8AB-492A-B541-585C6D5CA340}"/>
            </a:ext>
          </a:extLst>
        </xdr:cNvPr>
        <xdr:cNvSpPr txBox="1"/>
      </xdr:nvSpPr>
      <xdr:spPr>
        <a:xfrm>
          <a:off x="113544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22877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40A76F14-C624-44AF-A187-D07DCA27B43D}"/>
            </a:ext>
          </a:extLst>
        </xdr:cNvPr>
        <xdr:cNvSpPr txBox="1"/>
      </xdr:nvSpPr>
      <xdr:spPr>
        <a:xfrm>
          <a:off x="1373823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165752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D92ADFB6-E62F-4E18-8BF3-F972AFF9B610}"/>
            </a:ext>
          </a:extLst>
        </xdr:cNvPr>
        <xdr:cNvSpPr txBox="1"/>
      </xdr:nvSpPr>
      <xdr:spPr>
        <a:xfrm>
          <a:off x="12957184" y="685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28592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139DFEA7-A566-40CD-A6C2-E038CB7D418B}"/>
            </a:ext>
          </a:extLst>
        </xdr:cNvPr>
        <xdr:cNvSpPr txBox="1"/>
      </xdr:nvSpPr>
      <xdr:spPr>
        <a:xfrm>
          <a:off x="1217105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165752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8ADE0FC8-BD6E-4E24-B91E-0D2ED013C15A}"/>
            </a:ext>
          </a:extLst>
        </xdr:cNvPr>
        <xdr:cNvSpPr txBox="1"/>
      </xdr:nvSpPr>
      <xdr:spPr>
        <a:xfrm>
          <a:off x="11354444" y="685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CDE0B660-0A5C-4130-BC88-E09F69C58D8B}"/>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92BD85D8-48E6-42E2-A11F-6EBF9722B8E3}"/>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133BAAD7-9A8E-4563-AF9F-E10FBAC9E44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F85FCEF1-CC74-4CC4-8DCD-AF31D6CB467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7EC0633D-3B23-46FA-87F0-9B8221AA608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843EB49-8D92-4AC0-AA6F-EE81101D8E9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C33BF59D-4000-42C2-BAB8-6C0C409A1A53}"/>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C80322FF-9B6F-49FB-AF3F-90FD0625292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9F003AB0-C011-4DDE-A26A-421798BEA8B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3E39D6FC-06CB-4340-BFF5-1DA88E36964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2" name="直線コネクタ 561">
          <a:extLst>
            <a:ext uri="{FF2B5EF4-FFF2-40B4-BE49-F238E27FC236}">
              <a16:creationId xmlns:a16="http://schemas.microsoft.com/office/drawing/2014/main" id="{C392F821-0C36-41B3-85C9-2DEE8FED2873}"/>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3" name="テキスト ボックス 562">
          <a:extLst>
            <a:ext uri="{FF2B5EF4-FFF2-40B4-BE49-F238E27FC236}">
              <a16:creationId xmlns:a16="http://schemas.microsoft.com/office/drawing/2014/main" id="{2BB43CBB-95C9-41A3-A7BD-AFC94173ED9D}"/>
            </a:ext>
          </a:extLst>
        </xdr:cNvPr>
        <xdr:cNvSpPr txBox="1"/>
      </xdr:nvSpPr>
      <xdr:spPr>
        <a:xfrm>
          <a:off x="16252324" y="715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4" name="直線コネクタ 563">
          <a:extLst>
            <a:ext uri="{FF2B5EF4-FFF2-40B4-BE49-F238E27FC236}">
              <a16:creationId xmlns:a16="http://schemas.microsoft.com/office/drawing/2014/main" id="{A04C47C6-9DF7-4215-9C30-6AAC2E4CC444}"/>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65" name="テキスト ボックス 564">
          <a:extLst>
            <a:ext uri="{FF2B5EF4-FFF2-40B4-BE49-F238E27FC236}">
              <a16:creationId xmlns:a16="http://schemas.microsoft.com/office/drawing/2014/main" id="{A3A08C12-001B-4B4B-83EA-9148C542A632}"/>
            </a:ext>
          </a:extLst>
        </xdr:cNvPr>
        <xdr:cNvSpPr txBox="1"/>
      </xdr:nvSpPr>
      <xdr:spPr>
        <a:xfrm>
          <a:off x="15943791" y="682082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6" name="直線コネクタ 565">
          <a:extLst>
            <a:ext uri="{FF2B5EF4-FFF2-40B4-BE49-F238E27FC236}">
              <a16:creationId xmlns:a16="http://schemas.microsoft.com/office/drawing/2014/main" id="{0D6C4732-5D8C-49B6-8D75-8A068769BF5D}"/>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67" name="テキスト ボックス 566">
          <a:extLst>
            <a:ext uri="{FF2B5EF4-FFF2-40B4-BE49-F238E27FC236}">
              <a16:creationId xmlns:a16="http://schemas.microsoft.com/office/drawing/2014/main" id="{0479B3BD-D161-4B0F-BE63-48A6CCF9EB13}"/>
            </a:ext>
          </a:extLst>
        </xdr:cNvPr>
        <xdr:cNvSpPr txBox="1"/>
      </xdr:nvSpPr>
      <xdr:spPr>
        <a:xfrm>
          <a:off x="1594379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8" name="直線コネクタ 567">
          <a:extLst>
            <a:ext uri="{FF2B5EF4-FFF2-40B4-BE49-F238E27FC236}">
              <a16:creationId xmlns:a16="http://schemas.microsoft.com/office/drawing/2014/main" id="{211D15B0-6F23-4048-AA04-CAB40AC29D3F}"/>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69" name="テキスト ボックス 568">
          <a:extLst>
            <a:ext uri="{FF2B5EF4-FFF2-40B4-BE49-F238E27FC236}">
              <a16:creationId xmlns:a16="http://schemas.microsoft.com/office/drawing/2014/main" id="{3E776E72-6B1C-431F-833E-2CC070ED509F}"/>
            </a:ext>
          </a:extLst>
        </xdr:cNvPr>
        <xdr:cNvSpPr txBox="1"/>
      </xdr:nvSpPr>
      <xdr:spPr>
        <a:xfrm>
          <a:off x="15943791" y="617530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0" name="直線コネクタ 569">
          <a:extLst>
            <a:ext uri="{FF2B5EF4-FFF2-40B4-BE49-F238E27FC236}">
              <a16:creationId xmlns:a16="http://schemas.microsoft.com/office/drawing/2014/main" id="{6A81D5F2-CF46-4E3A-BD6C-7338543E2982}"/>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1" name="テキスト ボックス 570">
          <a:extLst>
            <a:ext uri="{FF2B5EF4-FFF2-40B4-BE49-F238E27FC236}">
              <a16:creationId xmlns:a16="http://schemas.microsoft.com/office/drawing/2014/main" id="{D340D910-87D2-46B0-A8F4-8A3EA184215D}"/>
            </a:ext>
          </a:extLst>
        </xdr:cNvPr>
        <xdr:cNvSpPr txBox="1"/>
      </xdr:nvSpPr>
      <xdr:spPr>
        <a:xfrm>
          <a:off x="15943791"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2" name="直線コネクタ 571">
          <a:extLst>
            <a:ext uri="{FF2B5EF4-FFF2-40B4-BE49-F238E27FC236}">
              <a16:creationId xmlns:a16="http://schemas.microsoft.com/office/drawing/2014/main" id="{E4965797-F060-4EE6-89DA-2DD26FEF2007}"/>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3" name="テキスト ボックス 572">
          <a:extLst>
            <a:ext uri="{FF2B5EF4-FFF2-40B4-BE49-F238E27FC236}">
              <a16:creationId xmlns:a16="http://schemas.microsoft.com/office/drawing/2014/main" id="{20FBD375-2E3D-42EA-8849-FA4494D96771}"/>
            </a:ext>
          </a:extLst>
        </xdr:cNvPr>
        <xdr:cNvSpPr txBox="1"/>
      </xdr:nvSpPr>
      <xdr:spPr>
        <a:xfrm>
          <a:off x="15943791"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D0A82984-ABC5-47C1-931F-BFB67734B6B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7546FBEF-44B3-43BC-8047-D477570A9471}"/>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B890702E-FB41-41C7-817E-0624CAAD082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38941</xdr:rowOff>
    </xdr:from>
    <xdr:to>
      <xdr:col>116</xdr:col>
      <xdr:colOff>62864</xdr:colOff>
      <xdr:row>42</xdr:row>
      <xdr:rowOff>84103</xdr:rowOff>
    </xdr:to>
    <xdr:cxnSp macro="">
      <xdr:nvCxnSpPr>
        <xdr:cNvPr id="577" name="直線コネクタ 576">
          <a:extLst>
            <a:ext uri="{FF2B5EF4-FFF2-40B4-BE49-F238E27FC236}">
              <a16:creationId xmlns:a16="http://schemas.microsoft.com/office/drawing/2014/main" id="{01585070-3CA1-4B9F-BEB6-A3526CB3FCF7}"/>
            </a:ext>
          </a:extLst>
        </xdr:cNvPr>
        <xdr:cNvCxnSpPr/>
      </xdr:nvCxnSpPr>
      <xdr:spPr>
        <a:xfrm flipV="1">
          <a:off x="19947254" y="5696791"/>
          <a:ext cx="0" cy="159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87930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57D3B724-1E26-4C41-B105-51886868A0B5}"/>
            </a:ext>
          </a:extLst>
        </xdr:cNvPr>
        <xdr:cNvSpPr txBox="1"/>
      </xdr:nvSpPr>
      <xdr:spPr>
        <a:xfrm>
          <a:off x="19985990" y="729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84103</xdr:rowOff>
    </xdr:from>
    <xdr:to>
      <xdr:col>116</xdr:col>
      <xdr:colOff>152400</xdr:colOff>
      <xdr:row>42</xdr:row>
      <xdr:rowOff>84103</xdr:rowOff>
    </xdr:to>
    <xdr:cxnSp macro="">
      <xdr:nvCxnSpPr>
        <xdr:cNvPr id="579" name="直線コネクタ 578">
          <a:extLst>
            <a:ext uri="{FF2B5EF4-FFF2-40B4-BE49-F238E27FC236}">
              <a16:creationId xmlns:a16="http://schemas.microsoft.com/office/drawing/2014/main" id="{FEE6262D-BFCE-4DBA-BA53-A6149D288712}"/>
            </a:ext>
          </a:extLst>
        </xdr:cNvPr>
        <xdr:cNvCxnSpPr/>
      </xdr:nvCxnSpPr>
      <xdr:spPr>
        <a:xfrm>
          <a:off x="19885660" y="72869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157068</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6D666407-0C86-4112-914A-D44BE02CC890}"/>
            </a:ext>
          </a:extLst>
        </xdr:cNvPr>
        <xdr:cNvSpPr txBox="1"/>
      </xdr:nvSpPr>
      <xdr:spPr>
        <a:xfrm>
          <a:off x="19985990" y="547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38941</xdr:rowOff>
    </xdr:from>
    <xdr:to>
      <xdr:col>116</xdr:col>
      <xdr:colOff>152400</xdr:colOff>
      <xdr:row>33</xdr:row>
      <xdr:rowOff>38941</xdr:rowOff>
    </xdr:to>
    <xdr:cxnSp macro="">
      <xdr:nvCxnSpPr>
        <xdr:cNvPr id="581" name="直線コネクタ 580">
          <a:extLst>
            <a:ext uri="{FF2B5EF4-FFF2-40B4-BE49-F238E27FC236}">
              <a16:creationId xmlns:a16="http://schemas.microsoft.com/office/drawing/2014/main" id="{423F7EDE-CD38-4668-949F-B82936CFE711}"/>
            </a:ext>
          </a:extLst>
        </xdr:cNvPr>
        <xdr:cNvCxnSpPr/>
      </xdr:nvCxnSpPr>
      <xdr:spPr>
        <a:xfrm>
          <a:off x="19885660" y="5696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141160</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A2F49F61-1A4A-46A8-8CCA-77436B461E3C}"/>
            </a:ext>
          </a:extLst>
        </xdr:cNvPr>
        <xdr:cNvSpPr txBox="1"/>
      </xdr:nvSpPr>
      <xdr:spPr>
        <a:xfrm>
          <a:off x="19985990" y="6825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162733</xdr:rowOff>
    </xdr:from>
    <xdr:to>
      <xdr:col>116</xdr:col>
      <xdr:colOff>114300</xdr:colOff>
      <xdr:row>40</xdr:row>
      <xdr:rowOff>92883</xdr:rowOff>
    </xdr:to>
    <xdr:sp macro="" textlink="">
      <xdr:nvSpPr>
        <xdr:cNvPr id="583" name="フローチャート: 判断 582">
          <a:extLst>
            <a:ext uri="{FF2B5EF4-FFF2-40B4-BE49-F238E27FC236}">
              <a16:creationId xmlns:a16="http://schemas.microsoft.com/office/drawing/2014/main" id="{176FAC2F-846B-4B91-B903-383E514F8BB9}"/>
            </a:ext>
          </a:extLst>
        </xdr:cNvPr>
        <xdr:cNvSpPr/>
      </xdr:nvSpPr>
      <xdr:spPr>
        <a:xfrm>
          <a:off x="19904710" y="685118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2713</xdr:rowOff>
    </xdr:from>
    <xdr:to>
      <xdr:col>112</xdr:col>
      <xdr:colOff>38100</xdr:colOff>
      <xdr:row>40</xdr:row>
      <xdr:rowOff>104313</xdr:rowOff>
    </xdr:to>
    <xdr:sp macro="" textlink="">
      <xdr:nvSpPr>
        <xdr:cNvPr id="584" name="フローチャート: 判断 583">
          <a:extLst>
            <a:ext uri="{FF2B5EF4-FFF2-40B4-BE49-F238E27FC236}">
              <a16:creationId xmlns:a16="http://schemas.microsoft.com/office/drawing/2014/main" id="{1FFEFBD1-3EDC-4D2E-9268-92AC81FC8409}"/>
            </a:ext>
          </a:extLst>
        </xdr:cNvPr>
        <xdr:cNvSpPr/>
      </xdr:nvSpPr>
      <xdr:spPr>
        <a:xfrm>
          <a:off x="19161760" y="6860713"/>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4425</xdr:rowOff>
    </xdr:from>
    <xdr:to>
      <xdr:col>107</xdr:col>
      <xdr:colOff>101600</xdr:colOff>
      <xdr:row>40</xdr:row>
      <xdr:rowOff>106025</xdr:rowOff>
    </xdr:to>
    <xdr:sp macro="" textlink="">
      <xdr:nvSpPr>
        <xdr:cNvPr id="585" name="フローチャート: 判断 584">
          <a:extLst>
            <a:ext uri="{FF2B5EF4-FFF2-40B4-BE49-F238E27FC236}">
              <a16:creationId xmlns:a16="http://schemas.microsoft.com/office/drawing/2014/main" id="{D23E8CA3-6712-4660-9A33-2737FDC59AFF}"/>
            </a:ext>
          </a:extLst>
        </xdr:cNvPr>
        <xdr:cNvSpPr/>
      </xdr:nvSpPr>
      <xdr:spPr>
        <a:xfrm>
          <a:off x="18345150" y="68643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157283</xdr:rowOff>
    </xdr:from>
    <xdr:to>
      <xdr:col>102</xdr:col>
      <xdr:colOff>165100</xdr:colOff>
      <xdr:row>40</xdr:row>
      <xdr:rowOff>87433</xdr:rowOff>
    </xdr:to>
    <xdr:sp macro="" textlink="">
      <xdr:nvSpPr>
        <xdr:cNvPr id="586" name="フローチャート: 判断 585">
          <a:extLst>
            <a:ext uri="{FF2B5EF4-FFF2-40B4-BE49-F238E27FC236}">
              <a16:creationId xmlns:a16="http://schemas.microsoft.com/office/drawing/2014/main" id="{E180CFFD-F7B3-44BD-9801-C55490E2EDF7}"/>
            </a:ext>
          </a:extLst>
        </xdr:cNvPr>
        <xdr:cNvSpPr/>
      </xdr:nvSpPr>
      <xdr:spPr>
        <a:xfrm>
          <a:off x="17547590" y="6845738"/>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11508</xdr:rowOff>
    </xdr:from>
    <xdr:to>
      <xdr:col>98</xdr:col>
      <xdr:colOff>38100</xdr:colOff>
      <xdr:row>40</xdr:row>
      <xdr:rowOff>113108</xdr:rowOff>
    </xdr:to>
    <xdr:sp macro="" textlink="">
      <xdr:nvSpPr>
        <xdr:cNvPr id="587" name="フローチャート: 判断 586">
          <a:extLst>
            <a:ext uri="{FF2B5EF4-FFF2-40B4-BE49-F238E27FC236}">
              <a16:creationId xmlns:a16="http://schemas.microsoft.com/office/drawing/2014/main" id="{65FBD8D1-B6BB-4E88-8AC0-6BBAF935B8A6}"/>
            </a:ext>
          </a:extLst>
        </xdr:cNvPr>
        <xdr:cNvSpPr/>
      </xdr:nvSpPr>
      <xdr:spPr>
        <a:xfrm>
          <a:off x="16761460" y="68733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CC1F09F-D431-4BC7-B6A9-EC5797FBE28D}"/>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FBBB8BFE-0AE2-4161-9692-1C22D6864559}"/>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B74E1C43-2C16-4767-880D-E00C8D0F8D72}"/>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D38DDF6F-16CA-41D1-8165-4B8E770D0E4C}"/>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65393C0C-12FC-4353-BF52-DBFC2C54357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53805</xdr:rowOff>
    </xdr:from>
    <xdr:to>
      <xdr:col>116</xdr:col>
      <xdr:colOff>114300</xdr:colOff>
      <xdr:row>39</xdr:row>
      <xdr:rowOff>155405</xdr:rowOff>
    </xdr:to>
    <xdr:sp macro="" textlink="">
      <xdr:nvSpPr>
        <xdr:cNvPr id="593" name="楕円 592">
          <a:extLst>
            <a:ext uri="{FF2B5EF4-FFF2-40B4-BE49-F238E27FC236}">
              <a16:creationId xmlns:a16="http://schemas.microsoft.com/office/drawing/2014/main" id="{3E0E773A-1947-47AA-89A8-B9E6C92757BB}"/>
            </a:ext>
          </a:extLst>
        </xdr:cNvPr>
        <xdr:cNvSpPr/>
      </xdr:nvSpPr>
      <xdr:spPr>
        <a:xfrm>
          <a:off x="19904710" y="674416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76682</xdr:rowOff>
    </xdr:from>
    <xdr:ext cx="599010" cy="259045"/>
    <xdr:sp macro="" textlink="">
      <xdr:nvSpPr>
        <xdr:cNvPr id="594" name="【一般廃棄物処理施設】&#10;一人当たり有形固定資産（償却資産）額該当値テキスト">
          <a:extLst>
            <a:ext uri="{FF2B5EF4-FFF2-40B4-BE49-F238E27FC236}">
              <a16:creationId xmlns:a16="http://schemas.microsoft.com/office/drawing/2014/main" id="{511A048D-C265-4FFB-A434-BD03305902FD}"/>
            </a:ext>
          </a:extLst>
        </xdr:cNvPr>
        <xdr:cNvSpPr txBox="1"/>
      </xdr:nvSpPr>
      <xdr:spPr>
        <a:xfrm>
          <a:off x="19985990" y="6591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99858</xdr:rowOff>
    </xdr:from>
    <xdr:to>
      <xdr:col>112</xdr:col>
      <xdr:colOff>38100</xdr:colOff>
      <xdr:row>40</xdr:row>
      <xdr:rowOff>30008</xdr:rowOff>
    </xdr:to>
    <xdr:sp macro="" textlink="">
      <xdr:nvSpPr>
        <xdr:cNvPr id="595" name="楕円 594">
          <a:extLst>
            <a:ext uri="{FF2B5EF4-FFF2-40B4-BE49-F238E27FC236}">
              <a16:creationId xmlns:a16="http://schemas.microsoft.com/office/drawing/2014/main" id="{34086948-CD83-4B5B-899D-29AEA9462EFC}"/>
            </a:ext>
          </a:extLst>
        </xdr:cNvPr>
        <xdr:cNvSpPr/>
      </xdr:nvSpPr>
      <xdr:spPr>
        <a:xfrm>
          <a:off x="19161760" y="678259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104605</xdr:rowOff>
    </xdr:from>
    <xdr:to>
      <xdr:col>116</xdr:col>
      <xdr:colOff>63500</xdr:colOff>
      <xdr:row>39</xdr:row>
      <xdr:rowOff>150658</xdr:rowOff>
    </xdr:to>
    <xdr:cxnSp macro="">
      <xdr:nvCxnSpPr>
        <xdr:cNvPr id="596" name="直線コネクタ 595">
          <a:extLst>
            <a:ext uri="{FF2B5EF4-FFF2-40B4-BE49-F238E27FC236}">
              <a16:creationId xmlns:a16="http://schemas.microsoft.com/office/drawing/2014/main" id="{F6781948-511A-44DD-99A7-F2B384B98ECD}"/>
            </a:ext>
          </a:extLst>
        </xdr:cNvPr>
        <xdr:cNvCxnSpPr/>
      </xdr:nvCxnSpPr>
      <xdr:spPr>
        <a:xfrm flipV="1">
          <a:off x="19204940" y="6789250"/>
          <a:ext cx="742950" cy="4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125833</xdr:rowOff>
    </xdr:from>
    <xdr:to>
      <xdr:col>107</xdr:col>
      <xdr:colOff>101600</xdr:colOff>
      <xdr:row>40</xdr:row>
      <xdr:rowOff>55983</xdr:rowOff>
    </xdr:to>
    <xdr:sp macro="" textlink="">
      <xdr:nvSpPr>
        <xdr:cNvPr id="597" name="楕円 596">
          <a:extLst>
            <a:ext uri="{FF2B5EF4-FFF2-40B4-BE49-F238E27FC236}">
              <a16:creationId xmlns:a16="http://schemas.microsoft.com/office/drawing/2014/main" id="{A4BA3764-B00F-4FD0-A721-EAAEF57D99A9}"/>
            </a:ext>
          </a:extLst>
        </xdr:cNvPr>
        <xdr:cNvSpPr/>
      </xdr:nvSpPr>
      <xdr:spPr>
        <a:xfrm>
          <a:off x="18345150" y="681619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150658</xdr:rowOff>
    </xdr:from>
    <xdr:to>
      <xdr:col>111</xdr:col>
      <xdr:colOff>177800</xdr:colOff>
      <xdr:row>40</xdr:row>
      <xdr:rowOff>5183</xdr:rowOff>
    </xdr:to>
    <xdr:cxnSp macro="">
      <xdr:nvCxnSpPr>
        <xdr:cNvPr id="598" name="直線コネクタ 597">
          <a:extLst>
            <a:ext uri="{FF2B5EF4-FFF2-40B4-BE49-F238E27FC236}">
              <a16:creationId xmlns:a16="http://schemas.microsoft.com/office/drawing/2014/main" id="{F161CE5F-BFE0-43CA-B813-BCEFE61904B5}"/>
            </a:ext>
          </a:extLst>
        </xdr:cNvPr>
        <xdr:cNvCxnSpPr/>
      </xdr:nvCxnSpPr>
      <xdr:spPr>
        <a:xfrm flipV="1">
          <a:off x="18399760" y="6837208"/>
          <a:ext cx="805180" cy="27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8148</xdr:rowOff>
    </xdr:from>
    <xdr:to>
      <xdr:col>102</xdr:col>
      <xdr:colOff>165100</xdr:colOff>
      <xdr:row>40</xdr:row>
      <xdr:rowOff>109748</xdr:rowOff>
    </xdr:to>
    <xdr:sp macro="" textlink="">
      <xdr:nvSpPr>
        <xdr:cNvPr id="599" name="楕円 598">
          <a:extLst>
            <a:ext uri="{FF2B5EF4-FFF2-40B4-BE49-F238E27FC236}">
              <a16:creationId xmlns:a16="http://schemas.microsoft.com/office/drawing/2014/main" id="{F03A472F-705C-4AE9-8B04-FF38A50C7A66}"/>
            </a:ext>
          </a:extLst>
        </xdr:cNvPr>
        <xdr:cNvSpPr/>
      </xdr:nvSpPr>
      <xdr:spPr>
        <a:xfrm>
          <a:off x="17547590" y="686805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5183</xdr:rowOff>
    </xdr:from>
    <xdr:to>
      <xdr:col>107</xdr:col>
      <xdr:colOff>50800</xdr:colOff>
      <xdr:row>40</xdr:row>
      <xdr:rowOff>58948</xdr:rowOff>
    </xdr:to>
    <xdr:cxnSp macro="">
      <xdr:nvCxnSpPr>
        <xdr:cNvPr id="600" name="直線コネクタ 599">
          <a:extLst>
            <a:ext uri="{FF2B5EF4-FFF2-40B4-BE49-F238E27FC236}">
              <a16:creationId xmlns:a16="http://schemas.microsoft.com/office/drawing/2014/main" id="{AC2F1BE0-7B4C-4A81-9EC5-CC05E54BE02A}"/>
            </a:ext>
          </a:extLst>
        </xdr:cNvPr>
        <xdr:cNvCxnSpPr/>
      </xdr:nvCxnSpPr>
      <xdr:spPr>
        <a:xfrm flipV="1">
          <a:off x="17602200" y="6865088"/>
          <a:ext cx="797560" cy="4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8526</xdr:rowOff>
    </xdr:from>
    <xdr:to>
      <xdr:col>98</xdr:col>
      <xdr:colOff>38100</xdr:colOff>
      <xdr:row>40</xdr:row>
      <xdr:rowOff>110126</xdr:rowOff>
    </xdr:to>
    <xdr:sp macro="" textlink="">
      <xdr:nvSpPr>
        <xdr:cNvPr id="601" name="楕円 600">
          <a:extLst>
            <a:ext uri="{FF2B5EF4-FFF2-40B4-BE49-F238E27FC236}">
              <a16:creationId xmlns:a16="http://schemas.microsoft.com/office/drawing/2014/main" id="{1FE0A531-EA47-46EC-B800-3BA318BFA9C5}"/>
            </a:ext>
          </a:extLst>
        </xdr:cNvPr>
        <xdr:cNvSpPr/>
      </xdr:nvSpPr>
      <xdr:spPr>
        <a:xfrm>
          <a:off x="16761460" y="68684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58948</xdr:rowOff>
    </xdr:from>
    <xdr:to>
      <xdr:col>102</xdr:col>
      <xdr:colOff>114300</xdr:colOff>
      <xdr:row>40</xdr:row>
      <xdr:rowOff>59326</xdr:rowOff>
    </xdr:to>
    <xdr:cxnSp macro="">
      <xdr:nvCxnSpPr>
        <xdr:cNvPr id="602" name="直線コネクタ 601">
          <a:extLst>
            <a:ext uri="{FF2B5EF4-FFF2-40B4-BE49-F238E27FC236}">
              <a16:creationId xmlns:a16="http://schemas.microsoft.com/office/drawing/2014/main" id="{EEF7DD4E-0E0F-469C-8817-2AFCBDA2C84D}"/>
            </a:ext>
          </a:extLst>
        </xdr:cNvPr>
        <xdr:cNvCxnSpPr/>
      </xdr:nvCxnSpPr>
      <xdr:spPr>
        <a:xfrm flipV="1">
          <a:off x="16804640" y="6913138"/>
          <a:ext cx="797560" cy="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95440</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6C7F9E02-C703-43F6-992D-B198269C482D}"/>
            </a:ext>
          </a:extLst>
        </xdr:cNvPr>
        <xdr:cNvSpPr txBox="1"/>
      </xdr:nvSpPr>
      <xdr:spPr>
        <a:xfrm>
          <a:off x="18919405" y="6949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97152</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5DB09018-6EF5-401A-99D7-BFDD4BC37095}"/>
            </a:ext>
          </a:extLst>
        </xdr:cNvPr>
        <xdr:cNvSpPr txBox="1"/>
      </xdr:nvSpPr>
      <xdr:spPr>
        <a:xfrm>
          <a:off x="18138355" y="6951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103960</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7967B113-C49E-41AC-853D-1DBA784429ED}"/>
            </a:ext>
          </a:extLst>
        </xdr:cNvPr>
        <xdr:cNvSpPr txBox="1"/>
      </xdr:nvSpPr>
      <xdr:spPr>
        <a:xfrm>
          <a:off x="17323650" y="6617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104235</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A9351F43-A4EF-404E-892E-B0461684E0D2}"/>
            </a:ext>
          </a:extLst>
        </xdr:cNvPr>
        <xdr:cNvSpPr txBox="1"/>
      </xdr:nvSpPr>
      <xdr:spPr>
        <a:xfrm>
          <a:off x="16526090" y="6960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46535</xdr:rowOff>
    </xdr:from>
    <xdr:ext cx="599010" cy="259045"/>
    <xdr:sp macro="" textlink="">
      <xdr:nvSpPr>
        <xdr:cNvPr id="607" name="n_1mainValue【一般廃棄物処理施設】&#10;一人当たり有形固定資産（償却資産）額">
          <a:extLst>
            <a:ext uri="{FF2B5EF4-FFF2-40B4-BE49-F238E27FC236}">
              <a16:creationId xmlns:a16="http://schemas.microsoft.com/office/drawing/2014/main" id="{23A33742-0BAA-4C81-B2F8-3020F2F9724A}"/>
            </a:ext>
          </a:extLst>
        </xdr:cNvPr>
        <xdr:cNvSpPr txBox="1"/>
      </xdr:nvSpPr>
      <xdr:spPr>
        <a:xfrm>
          <a:off x="18919405" y="6563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72510</xdr:rowOff>
    </xdr:from>
    <xdr:ext cx="599010" cy="259045"/>
    <xdr:sp macro="" textlink="">
      <xdr:nvSpPr>
        <xdr:cNvPr id="608" name="n_2mainValue【一般廃棄物処理施設】&#10;一人当たり有形固定資産（償却資産）額">
          <a:extLst>
            <a:ext uri="{FF2B5EF4-FFF2-40B4-BE49-F238E27FC236}">
              <a16:creationId xmlns:a16="http://schemas.microsoft.com/office/drawing/2014/main" id="{EC4AC43D-C37B-481C-B6F8-909C7A5B0046}"/>
            </a:ext>
          </a:extLst>
        </xdr:cNvPr>
        <xdr:cNvSpPr txBox="1"/>
      </xdr:nvSpPr>
      <xdr:spPr>
        <a:xfrm>
          <a:off x="18138355" y="6587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100875</xdr:rowOff>
    </xdr:from>
    <xdr:ext cx="599010" cy="259045"/>
    <xdr:sp macro="" textlink="">
      <xdr:nvSpPr>
        <xdr:cNvPr id="609" name="n_3mainValue【一般廃棄物処理施設】&#10;一人当たり有形固定資産（償却資産）額">
          <a:extLst>
            <a:ext uri="{FF2B5EF4-FFF2-40B4-BE49-F238E27FC236}">
              <a16:creationId xmlns:a16="http://schemas.microsoft.com/office/drawing/2014/main" id="{34A47DB5-0393-4B78-8087-12D9AB639B26}"/>
            </a:ext>
          </a:extLst>
        </xdr:cNvPr>
        <xdr:cNvSpPr txBox="1"/>
      </xdr:nvSpPr>
      <xdr:spPr>
        <a:xfrm>
          <a:off x="17323650" y="6955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126653</xdr:rowOff>
    </xdr:from>
    <xdr:ext cx="599010" cy="259045"/>
    <xdr:sp macro="" textlink="">
      <xdr:nvSpPr>
        <xdr:cNvPr id="610" name="n_4mainValue【一般廃棄物処理施設】&#10;一人当たり有形固定資産（償却資産）額">
          <a:extLst>
            <a:ext uri="{FF2B5EF4-FFF2-40B4-BE49-F238E27FC236}">
              <a16:creationId xmlns:a16="http://schemas.microsoft.com/office/drawing/2014/main" id="{37088A0C-07AB-4832-A954-8B0B3C378530}"/>
            </a:ext>
          </a:extLst>
        </xdr:cNvPr>
        <xdr:cNvSpPr txBox="1"/>
      </xdr:nvSpPr>
      <xdr:spPr>
        <a:xfrm>
          <a:off x="16526090" y="6645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D5B6F704-0EEA-4945-B9E9-61E07A99CAC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56680DC6-AFE4-4B25-AB52-5E2638F8913E}"/>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1A90BC20-BD29-4A34-BC50-A8BC47112DD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5493DA71-61AF-416E-BE3E-078D05A91289}"/>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020C9854-68C2-4ED6-BED7-7F89EDAC3C37}"/>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A45B1028-B2FF-4F7E-A39B-3875CCA0A8F5}"/>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9289E7A5-776F-4CAE-9C29-D6DE2A747D06}"/>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13D7CA67-3CFD-48E2-9496-220CF798A2E5}"/>
            </a:ext>
          </a:extLst>
        </xdr:cNvPr>
        <xdr:cNvSpPr/>
      </xdr:nvSpPr>
      <xdr:spPr>
        <a:xfrm>
          <a:off x="1120394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9" name="正方形/長方形 618">
          <a:extLst>
            <a:ext uri="{FF2B5EF4-FFF2-40B4-BE49-F238E27FC236}">
              <a16:creationId xmlns:a16="http://schemas.microsoft.com/office/drawing/2014/main" id="{F42EEB82-6A30-458C-9CC6-8AFA82977B4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0" name="正方形/長方形 619">
          <a:extLst>
            <a:ext uri="{FF2B5EF4-FFF2-40B4-BE49-F238E27FC236}">
              <a16:creationId xmlns:a16="http://schemas.microsoft.com/office/drawing/2014/main" id="{58725DFA-3B9F-48C0-8951-79A9FA43EE6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1" name="正方形/長方形 620">
          <a:extLst>
            <a:ext uri="{FF2B5EF4-FFF2-40B4-BE49-F238E27FC236}">
              <a16:creationId xmlns:a16="http://schemas.microsoft.com/office/drawing/2014/main" id="{552D2DBF-1811-42CA-94A8-6359B3FB90F3}"/>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2" name="正方形/長方形 621">
          <a:extLst>
            <a:ext uri="{FF2B5EF4-FFF2-40B4-BE49-F238E27FC236}">
              <a16:creationId xmlns:a16="http://schemas.microsoft.com/office/drawing/2014/main" id="{05B8A2B9-A955-4E8B-A79D-2409D33631B1}"/>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3" name="正方形/長方形 622">
          <a:extLst>
            <a:ext uri="{FF2B5EF4-FFF2-40B4-BE49-F238E27FC236}">
              <a16:creationId xmlns:a16="http://schemas.microsoft.com/office/drawing/2014/main" id="{D2CAAB55-0E1C-4F7D-8AC6-202BBF30BB61}"/>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4" name="正方形/長方形 623">
          <a:extLst>
            <a:ext uri="{FF2B5EF4-FFF2-40B4-BE49-F238E27FC236}">
              <a16:creationId xmlns:a16="http://schemas.microsoft.com/office/drawing/2014/main" id="{CDF6133F-32A2-4B49-8D07-15FBC2FD69C4}"/>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5" name="正方形/長方形 624">
          <a:extLst>
            <a:ext uri="{FF2B5EF4-FFF2-40B4-BE49-F238E27FC236}">
              <a16:creationId xmlns:a16="http://schemas.microsoft.com/office/drawing/2014/main" id="{C3C127AC-9799-4E18-B64C-82EF951D23F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6" name="正方形/長方形 625">
          <a:extLst>
            <a:ext uri="{FF2B5EF4-FFF2-40B4-BE49-F238E27FC236}">
              <a16:creationId xmlns:a16="http://schemas.microsoft.com/office/drawing/2014/main" id="{E064809C-6B89-4341-893B-06EC1C1CEA34}"/>
            </a:ext>
          </a:extLst>
        </xdr:cNvPr>
        <xdr:cNvSpPr/>
      </xdr:nvSpPr>
      <xdr:spPr>
        <a:xfrm>
          <a:off x="164592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851631B1-FEB0-4C4D-A2CD-3FD8F4B0A43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92480A27-96BA-4EF5-90D2-6EC7836A2BF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CD56BD22-AAB9-47D6-8DA3-A56F7A21917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1935279-DE20-437E-AE2E-F012EEFDAD3A}"/>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D61C5024-3853-43E1-9B3E-AF266739C8CD}"/>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F439BEE7-16AF-49B4-9155-DF132717E5A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4D7501B0-B859-49B1-967A-F55AA43797EF}"/>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86F84F8D-B105-437A-A993-947C9C2795E3}"/>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2317446B-83B5-47C1-817D-080B8ADD9DCC}"/>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88656393-8517-41B0-80B9-B85D304F8300}"/>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77B4F8AF-AFBC-4075-8AA0-0766609B32D1}"/>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22F4C775-E455-40F6-9891-45E803BE972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EFADE015-AD59-4F32-8ECE-1D747BCD38E3}"/>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61582178-3624-4520-AA44-510243DD7072}"/>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52CC571C-B593-4244-A32F-F1A3066D7FE9}"/>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E952911C-5561-4539-839C-AD1AE2B3F11F}"/>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DBC0D2BA-533A-42E0-89CD-CF419127E5E6}"/>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EAFE7011-816C-48E5-9A24-05EF495A4744}"/>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1AAD4691-A059-4BFA-B866-D35EE7E75DB1}"/>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54FA87ED-7B63-4DF8-846F-15B4C55BC465}"/>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5767936D-0979-473F-BE34-95BFAA848386}"/>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1B1D84CD-B9F0-42EB-925C-B931A1B6C62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AAB2F531-D3E7-42AE-9296-8258EB907A46}"/>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2B05F41A-3DC2-4E43-9558-F9A45E94C42E}"/>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89536</xdr:rowOff>
    </xdr:from>
    <xdr:to>
      <xdr:col>85</xdr:col>
      <xdr:colOff>126364</xdr:colOff>
      <xdr:row>86</xdr:row>
      <xdr:rowOff>114300</xdr:rowOff>
    </xdr:to>
    <xdr:cxnSp macro="">
      <xdr:nvCxnSpPr>
        <xdr:cNvPr id="651" name="直線コネクタ 650">
          <a:extLst>
            <a:ext uri="{FF2B5EF4-FFF2-40B4-BE49-F238E27FC236}">
              <a16:creationId xmlns:a16="http://schemas.microsoft.com/office/drawing/2014/main" id="{736ECC4D-5440-4FD1-BEA3-0F6D0CC6399C}"/>
            </a:ext>
          </a:extLst>
        </xdr:cNvPr>
        <xdr:cNvCxnSpPr/>
      </xdr:nvCxnSpPr>
      <xdr:spPr>
        <a:xfrm flipV="1">
          <a:off x="14703424" y="13294996"/>
          <a:ext cx="0" cy="1564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2" name="【消防施設】&#10;有形固定資産減価償却率最小値テキスト">
          <a:extLst>
            <a:ext uri="{FF2B5EF4-FFF2-40B4-BE49-F238E27FC236}">
              <a16:creationId xmlns:a16="http://schemas.microsoft.com/office/drawing/2014/main" id="{9671A7A9-6280-4975-93EC-2410206D7AF2}"/>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3" name="直線コネクタ 652">
          <a:extLst>
            <a:ext uri="{FF2B5EF4-FFF2-40B4-BE49-F238E27FC236}">
              <a16:creationId xmlns:a16="http://schemas.microsoft.com/office/drawing/2014/main" id="{59DB5FB4-1BB3-4660-893E-303D6A92E610}"/>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36213</xdr:rowOff>
    </xdr:from>
    <xdr:ext cx="405111" cy="259045"/>
    <xdr:sp macro="" textlink="">
      <xdr:nvSpPr>
        <xdr:cNvPr id="654" name="【消防施設】&#10;有形固定資産減価償却率最大値テキスト">
          <a:extLst>
            <a:ext uri="{FF2B5EF4-FFF2-40B4-BE49-F238E27FC236}">
              <a16:creationId xmlns:a16="http://schemas.microsoft.com/office/drawing/2014/main" id="{06083065-3EA0-4229-A165-A3A717B7F3FE}"/>
            </a:ext>
          </a:extLst>
        </xdr:cNvPr>
        <xdr:cNvSpPr txBox="1"/>
      </xdr:nvSpPr>
      <xdr:spPr>
        <a:xfrm>
          <a:off x="14742160" y="1306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89536</xdr:rowOff>
    </xdr:from>
    <xdr:to>
      <xdr:col>86</xdr:col>
      <xdr:colOff>25400</xdr:colOff>
      <xdr:row>77</xdr:row>
      <xdr:rowOff>89536</xdr:rowOff>
    </xdr:to>
    <xdr:cxnSp macro="">
      <xdr:nvCxnSpPr>
        <xdr:cNvPr id="655" name="直線コネクタ 654">
          <a:extLst>
            <a:ext uri="{FF2B5EF4-FFF2-40B4-BE49-F238E27FC236}">
              <a16:creationId xmlns:a16="http://schemas.microsoft.com/office/drawing/2014/main" id="{F5653FEC-A4C4-4E2A-B96F-14088CACFE71}"/>
            </a:ext>
          </a:extLst>
        </xdr:cNvPr>
        <xdr:cNvCxnSpPr/>
      </xdr:nvCxnSpPr>
      <xdr:spPr>
        <a:xfrm>
          <a:off x="14611350" y="13294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163847</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E0016572-7B17-4E1F-B1B7-ED805DDA17B4}"/>
            </a:ext>
          </a:extLst>
        </xdr:cNvPr>
        <xdr:cNvSpPr txBox="1"/>
      </xdr:nvSpPr>
      <xdr:spPr>
        <a:xfrm>
          <a:off x="1474216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13970</xdr:rowOff>
    </xdr:from>
    <xdr:to>
      <xdr:col>85</xdr:col>
      <xdr:colOff>177800</xdr:colOff>
      <xdr:row>82</xdr:row>
      <xdr:rowOff>115570</xdr:rowOff>
    </xdr:to>
    <xdr:sp macro="" textlink="">
      <xdr:nvSpPr>
        <xdr:cNvPr id="657" name="フローチャート: 判断 656">
          <a:extLst>
            <a:ext uri="{FF2B5EF4-FFF2-40B4-BE49-F238E27FC236}">
              <a16:creationId xmlns:a16="http://schemas.microsoft.com/office/drawing/2014/main" id="{5C4CAA06-457B-4D31-8BB6-EBB4CD834D70}"/>
            </a:ext>
          </a:extLst>
        </xdr:cNvPr>
        <xdr:cNvSpPr/>
      </xdr:nvSpPr>
      <xdr:spPr>
        <a:xfrm>
          <a:off x="146494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164464</xdr:rowOff>
    </xdr:from>
    <xdr:to>
      <xdr:col>81</xdr:col>
      <xdr:colOff>101600</xdr:colOff>
      <xdr:row>82</xdr:row>
      <xdr:rowOff>94614</xdr:rowOff>
    </xdr:to>
    <xdr:sp macro="" textlink="">
      <xdr:nvSpPr>
        <xdr:cNvPr id="658" name="フローチャート: 判断 657">
          <a:extLst>
            <a:ext uri="{FF2B5EF4-FFF2-40B4-BE49-F238E27FC236}">
              <a16:creationId xmlns:a16="http://schemas.microsoft.com/office/drawing/2014/main" id="{7149DBAE-28C7-4C6C-8FAE-D864C52DA15F}"/>
            </a:ext>
          </a:extLst>
        </xdr:cNvPr>
        <xdr:cNvSpPr/>
      </xdr:nvSpPr>
      <xdr:spPr>
        <a:xfrm>
          <a:off x="13887450" y="140557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126364</xdr:rowOff>
    </xdr:from>
    <xdr:to>
      <xdr:col>76</xdr:col>
      <xdr:colOff>165100</xdr:colOff>
      <xdr:row>82</xdr:row>
      <xdr:rowOff>56514</xdr:rowOff>
    </xdr:to>
    <xdr:sp macro="" textlink="">
      <xdr:nvSpPr>
        <xdr:cNvPr id="659" name="フローチャート: 判断 658">
          <a:extLst>
            <a:ext uri="{FF2B5EF4-FFF2-40B4-BE49-F238E27FC236}">
              <a16:creationId xmlns:a16="http://schemas.microsoft.com/office/drawing/2014/main" id="{E326C60B-C807-4395-AA0E-FAEB85230808}"/>
            </a:ext>
          </a:extLst>
        </xdr:cNvPr>
        <xdr:cNvSpPr/>
      </xdr:nvSpPr>
      <xdr:spPr>
        <a:xfrm>
          <a:off x="13089890" y="140176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74930</xdr:rowOff>
    </xdr:from>
    <xdr:to>
      <xdr:col>72</xdr:col>
      <xdr:colOff>38100</xdr:colOff>
      <xdr:row>82</xdr:row>
      <xdr:rowOff>5080</xdr:rowOff>
    </xdr:to>
    <xdr:sp macro="" textlink="">
      <xdr:nvSpPr>
        <xdr:cNvPr id="660" name="フローチャート: 判断 659">
          <a:extLst>
            <a:ext uri="{FF2B5EF4-FFF2-40B4-BE49-F238E27FC236}">
              <a16:creationId xmlns:a16="http://schemas.microsoft.com/office/drawing/2014/main" id="{7103898D-D670-4D18-9248-F1394AD7D8D6}"/>
            </a:ext>
          </a:extLst>
        </xdr:cNvPr>
        <xdr:cNvSpPr/>
      </xdr:nvSpPr>
      <xdr:spPr>
        <a:xfrm>
          <a:off x="12303760" y="13962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8255</xdr:rowOff>
    </xdr:from>
    <xdr:to>
      <xdr:col>67</xdr:col>
      <xdr:colOff>101600</xdr:colOff>
      <xdr:row>81</xdr:row>
      <xdr:rowOff>109855</xdr:rowOff>
    </xdr:to>
    <xdr:sp macro="" textlink="">
      <xdr:nvSpPr>
        <xdr:cNvPr id="661" name="フローチャート: 判断 660">
          <a:extLst>
            <a:ext uri="{FF2B5EF4-FFF2-40B4-BE49-F238E27FC236}">
              <a16:creationId xmlns:a16="http://schemas.microsoft.com/office/drawing/2014/main" id="{0FFE18F5-D9DC-442E-8057-3E640F564D05}"/>
            </a:ext>
          </a:extLst>
        </xdr:cNvPr>
        <xdr:cNvSpPr/>
      </xdr:nvSpPr>
      <xdr:spPr>
        <a:xfrm>
          <a:off x="11487150" y="13897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1360295-FCD2-4DF8-A3EB-5C5A25DA89F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38ECAAA-AFAA-425A-9522-0FDC2277D461}"/>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48E6F2C-A31F-4AFF-96CF-DE1BF893028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B2E7A2B9-0425-4D87-8D4E-6E541183D4B3}"/>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2542FC5D-F0AC-4674-B557-138A14AC827B}"/>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166370</xdr:rowOff>
    </xdr:from>
    <xdr:to>
      <xdr:col>85</xdr:col>
      <xdr:colOff>177800</xdr:colOff>
      <xdr:row>80</xdr:row>
      <xdr:rowOff>96520</xdr:rowOff>
    </xdr:to>
    <xdr:sp macro="" textlink="">
      <xdr:nvSpPr>
        <xdr:cNvPr id="667" name="楕円 666">
          <a:extLst>
            <a:ext uri="{FF2B5EF4-FFF2-40B4-BE49-F238E27FC236}">
              <a16:creationId xmlns:a16="http://schemas.microsoft.com/office/drawing/2014/main" id="{AAFFF7B7-94DE-497A-B840-E3C2E986512A}"/>
            </a:ext>
          </a:extLst>
        </xdr:cNvPr>
        <xdr:cNvSpPr/>
      </xdr:nvSpPr>
      <xdr:spPr>
        <a:xfrm>
          <a:off x="14649450" y="137147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17797</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0159A7AA-AB7E-4A3C-B2A2-462748D939B6}"/>
            </a:ext>
          </a:extLst>
        </xdr:cNvPr>
        <xdr:cNvSpPr txBox="1"/>
      </xdr:nvSpPr>
      <xdr:spPr>
        <a:xfrm>
          <a:off x="14742160"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84455</xdr:rowOff>
    </xdr:from>
    <xdr:to>
      <xdr:col>81</xdr:col>
      <xdr:colOff>101600</xdr:colOff>
      <xdr:row>81</xdr:row>
      <xdr:rowOff>14605</xdr:rowOff>
    </xdr:to>
    <xdr:sp macro="" textlink="">
      <xdr:nvSpPr>
        <xdr:cNvPr id="669" name="楕円 668">
          <a:extLst>
            <a:ext uri="{FF2B5EF4-FFF2-40B4-BE49-F238E27FC236}">
              <a16:creationId xmlns:a16="http://schemas.microsoft.com/office/drawing/2014/main" id="{B6861729-F05B-479F-96F5-84D30B3F44F8}"/>
            </a:ext>
          </a:extLst>
        </xdr:cNvPr>
        <xdr:cNvSpPr/>
      </xdr:nvSpPr>
      <xdr:spPr>
        <a:xfrm>
          <a:off x="13887450" y="138023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45720</xdr:rowOff>
    </xdr:from>
    <xdr:to>
      <xdr:col>85</xdr:col>
      <xdr:colOff>127000</xdr:colOff>
      <xdr:row>80</xdr:row>
      <xdr:rowOff>135255</xdr:rowOff>
    </xdr:to>
    <xdr:cxnSp macro="">
      <xdr:nvCxnSpPr>
        <xdr:cNvPr id="670" name="直線コネクタ 669">
          <a:extLst>
            <a:ext uri="{FF2B5EF4-FFF2-40B4-BE49-F238E27FC236}">
              <a16:creationId xmlns:a16="http://schemas.microsoft.com/office/drawing/2014/main" id="{C146182A-3813-48E1-B2E9-33B7C05DF3C5}"/>
            </a:ext>
          </a:extLst>
        </xdr:cNvPr>
        <xdr:cNvCxnSpPr/>
      </xdr:nvCxnSpPr>
      <xdr:spPr>
        <a:xfrm flipV="1">
          <a:off x="13942060" y="13763625"/>
          <a:ext cx="762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17780</xdr:rowOff>
    </xdr:from>
    <xdr:to>
      <xdr:col>76</xdr:col>
      <xdr:colOff>165100</xdr:colOff>
      <xdr:row>80</xdr:row>
      <xdr:rowOff>119380</xdr:rowOff>
    </xdr:to>
    <xdr:sp macro="" textlink="">
      <xdr:nvSpPr>
        <xdr:cNvPr id="671" name="楕円 670">
          <a:extLst>
            <a:ext uri="{FF2B5EF4-FFF2-40B4-BE49-F238E27FC236}">
              <a16:creationId xmlns:a16="http://schemas.microsoft.com/office/drawing/2014/main" id="{6DA81034-6EAE-45C7-B481-DF454ABADED1}"/>
            </a:ext>
          </a:extLst>
        </xdr:cNvPr>
        <xdr:cNvSpPr/>
      </xdr:nvSpPr>
      <xdr:spPr>
        <a:xfrm>
          <a:off x="13089890" y="137375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68580</xdr:rowOff>
    </xdr:from>
    <xdr:to>
      <xdr:col>81</xdr:col>
      <xdr:colOff>50800</xdr:colOff>
      <xdr:row>80</xdr:row>
      <xdr:rowOff>135255</xdr:rowOff>
    </xdr:to>
    <xdr:cxnSp macro="">
      <xdr:nvCxnSpPr>
        <xdr:cNvPr id="672" name="直線コネクタ 671">
          <a:extLst>
            <a:ext uri="{FF2B5EF4-FFF2-40B4-BE49-F238E27FC236}">
              <a16:creationId xmlns:a16="http://schemas.microsoft.com/office/drawing/2014/main" id="{941CF7ED-CE3D-4763-A2B1-A993B4B9CC20}"/>
            </a:ext>
          </a:extLst>
        </xdr:cNvPr>
        <xdr:cNvCxnSpPr/>
      </xdr:nvCxnSpPr>
      <xdr:spPr>
        <a:xfrm>
          <a:off x="13144500" y="13782675"/>
          <a:ext cx="797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118745</xdr:rowOff>
    </xdr:from>
    <xdr:to>
      <xdr:col>72</xdr:col>
      <xdr:colOff>38100</xdr:colOff>
      <xdr:row>80</xdr:row>
      <xdr:rowOff>48895</xdr:rowOff>
    </xdr:to>
    <xdr:sp macro="" textlink="">
      <xdr:nvSpPr>
        <xdr:cNvPr id="673" name="楕円 672">
          <a:extLst>
            <a:ext uri="{FF2B5EF4-FFF2-40B4-BE49-F238E27FC236}">
              <a16:creationId xmlns:a16="http://schemas.microsoft.com/office/drawing/2014/main" id="{3208D244-7E9D-46FC-8455-8150826B644C}"/>
            </a:ext>
          </a:extLst>
        </xdr:cNvPr>
        <xdr:cNvSpPr/>
      </xdr:nvSpPr>
      <xdr:spPr>
        <a:xfrm>
          <a:off x="12303760" y="13665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169545</xdr:rowOff>
    </xdr:from>
    <xdr:to>
      <xdr:col>76</xdr:col>
      <xdr:colOff>114300</xdr:colOff>
      <xdr:row>80</xdr:row>
      <xdr:rowOff>68580</xdr:rowOff>
    </xdr:to>
    <xdr:cxnSp macro="">
      <xdr:nvCxnSpPr>
        <xdr:cNvPr id="674" name="直線コネクタ 673">
          <a:extLst>
            <a:ext uri="{FF2B5EF4-FFF2-40B4-BE49-F238E27FC236}">
              <a16:creationId xmlns:a16="http://schemas.microsoft.com/office/drawing/2014/main" id="{CE43FD88-EC3A-41B7-8CAE-8F81B7689111}"/>
            </a:ext>
          </a:extLst>
        </xdr:cNvPr>
        <xdr:cNvCxnSpPr/>
      </xdr:nvCxnSpPr>
      <xdr:spPr>
        <a:xfrm>
          <a:off x="12346940" y="13717905"/>
          <a:ext cx="797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133986</xdr:rowOff>
    </xdr:from>
    <xdr:to>
      <xdr:col>67</xdr:col>
      <xdr:colOff>101600</xdr:colOff>
      <xdr:row>81</xdr:row>
      <xdr:rowOff>64136</xdr:rowOff>
    </xdr:to>
    <xdr:sp macro="" textlink="">
      <xdr:nvSpPr>
        <xdr:cNvPr id="675" name="楕円 674">
          <a:extLst>
            <a:ext uri="{FF2B5EF4-FFF2-40B4-BE49-F238E27FC236}">
              <a16:creationId xmlns:a16="http://schemas.microsoft.com/office/drawing/2014/main" id="{A2E98EF9-36FB-4FD2-8EA1-543022A068A2}"/>
            </a:ext>
          </a:extLst>
        </xdr:cNvPr>
        <xdr:cNvSpPr/>
      </xdr:nvSpPr>
      <xdr:spPr>
        <a:xfrm>
          <a:off x="11487150" y="1384617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169545</xdr:rowOff>
    </xdr:from>
    <xdr:to>
      <xdr:col>71</xdr:col>
      <xdr:colOff>177800</xdr:colOff>
      <xdr:row>81</xdr:row>
      <xdr:rowOff>13336</xdr:rowOff>
    </xdr:to>
    <xdr:cxnSp macro="">
      <xdr:nvCxnSpPr>
        <xdr:cNvPr id="676" name="直線コネクタ 675">
          <a:extLst>
            <a:ext uri="{FF2B5EF4-FFF2-40B4-BE49-F238E27FC236}">
              <a16:creationId xmlns:a16="http://schemas.microsoft.com/office/drawing/2014/main" id="{182D55D5-7151-4245-9DEC-F389E5365558}"/>
            </a:ext>
          </a:extLst>
        </xdr:cNvPr>
        <xdr:cNvCxnSpPr/>
      </xdr:nvCxnSpPr>
      <xdr:spPr>
        <a:xfrm flipV="1">
          <a:off x="11541760" y="13717905"/>
          <a:ext cx="805180" cy="18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85741</xdr:rowOff>
    </xdr:from>
    <xdr:ext cx="405111" cy="259045"/>
    <xdr:sp macro="" textlink="">
      <xdr:nvSpPr>
        <xdr:cNvPr id="677" name="n_1aveValue【消防施設】&#10;有形固定資産減価償却率">
          <a:extLst>
            <a:ext uri="{FF2B5EF4-FFF2-40B4-BE49-F238E27FC236}">
              <a16:creationId xmlns:a16="http://schemas.microsoft.com/office/drawing/2014/main" id="{7489241E-E1CE-4ABE-97C9-1C366D221B4E}"/>
            </a:ext>
          </a:extLst>
        </xdr:cNvPr>
        <xdr:cNvSpPr txBox="1"/>
      </xdr:nvSpPr>
      <xdr:spPr>
        <a:xfrm>
          <a:off x="13738234" y="1414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47641</xdr:rowOff>
    </xdr:from>
    <xdr:ext cx="405111" cy="259045"/>
    <xdr:sp macro="" textlink="">
      <xdr:nvSpPr>
        <xdr:cNvPr id="678" name="n_2aveValue【消防施設】&#10;有形固定資産減価償却率">
          <a:extLst>
            <a:ext uri="{FF2B5EF4-FFF2-40B4-BE49-F238E27FC236}">
              <a16:creationId xmlns:a16="http://schemas.microsoft.com/office/drawing/2014/main" id="{0BC6D65B-67B8-40E1-A348-92FB217DD4A7}"/>
            </a:ext>
          </a:extLst>
        </xdr:cNvPr>
        <xdr:cNvSpPr txBox="1"/>
      </xdr:nvSpPr>
      <xdr:spPr>
        <a:xfrm>
          <a:off x="12957184" y="14108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167657</xdr:rowOff>
    </xdr:from>
    <xdr:ext cx="405111" cy="259045"/>
    <xdr:sp macro="" textlink="">
      <xdr:nvSpPr>
        <xdr:cNvPr id="679" name="n_3aveValue【消防施設】&#10;有形固定資産減価償却率">
          <a:extLst>
            <a:ext uri="{FF2B5EF4-FFF2-40B4-BE49-F238E27FC236}">
              <a16:creationId xmlns:a16="http://schemas.microsoft.com/office/drawing/2014/main" id="{80B2ACD1-FA9C-49C3-8377-95896BCD1180}"/>
            </a:ext>
          </a:extLst>
        </xdr:cNvPr>
        <xdr:cNvSpPr txBox="1"/>
      </xdr:nvSpPr>
      <xdr:spPr>
        <a:xfrm>
          <a:off x="12171054" y="1405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100982</xdr:rowOff>
    </xdr:from>
    <xdr:ext cx="405111" cy="259045"/>
    <xdr:sp macro="" textlink="">
      <xdr:nvSpPr>
        <xdr:cNvPr id="680" name="n_4aveValue【消防施設】&#10;有形固定資産減価償却率">
          <a:extLst>
            <a:ext uri="{FF2B5EF4-FFF2-40B4-BE49-F238E27FC236}">
              <a16:creationId xmlns:a16="http://schemas.microsoft.com/office/drawing/2014/main" id="{9325E412-D48B-43D0-99D1-A67077C9E260}"/>
            </a:ext>
          </a:extLst>
        </xdr:cNvPr>
        <xdr:cNvSpPr txBox="1"/>
      </xdr:nvSpPr>
      <xdr:spPr>
        <a:xfrm>
          <a:off x="11354444" y="1398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31132</xdr:rowOff>
    </xdr:from>
    <xdr:ext cx="405111" cy="259045"/>
    <xdr:sp macro="" textlink="">
      <xdr:nvSpPr>
        <xdr:cNvPr id="681" name="n_1mainValue【消防施設】&#10;有形固定資産減価償却率">
          <a:extLst>
            <a:ext uri="{FF2B5EF4-FFF2-40B4-BE49-F238E27FC236}">
              <a16:creationId xmlns:a16="http://schemas.microsoft.com/office/drawing/2014/main" id="{D43193E5-82A2-419E-9191-4257561A18F8}"/>
            </a:ext>
          </a:extLst>
        </xdr:cNvPr>
        <xdr:cNvSpPr txBox="1"/>
      </xdr:nvSpPr>
      <xdr:spPr>
        <a:xfrm>
          <a:off x="1373823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135907</xdr:rowOff>
    </xdr:from>
    <xdr:ext cx="405111" cy="259045"/>
    <xdr:sp macro="" textlink="">
      <xdr:nvSpPr>
        <xdr:cNvPr id="682" name="n_2mainValue【消防施設】&#10;有形固定資産減価償却率">
          <a:extLst>
            <a:ext uri="{FF2B5EF4-FFF2-40B4-BE49-F238E27FC236}">
              <a16:creationId xmlns:a16="http://schemas.microsoft.com/office/drawing/2014/main" id="{27F6CC9A-DDB2-4A6F-96DF-FCF80AE81B1D}"/>
            </a:ext>
          </a:extLst>
        </xdr:cNvPr>
        <xdr:cNvSpPr txBox="1"/>
      </xdr:nvSpPr>
      <xdr:spPr>
        <a:xfrm>
          <a:off x="1295718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65422</xdr:rowOff>
    </xdr:from>
    <xdr:ext cx="405111" cy="259045"/>
    <xdr:sp macro="" textlink="">
      <xdr:nvSpPr>
        <xdr:cNvPr id="683" name="n_3mainValue【消防施設】&#10;有形固定資産減価償却率">
          <a:extLst>
            <a:ext uri="{FF2B5EF4-FFF2-40B4-BE49-F238E27FC236}">
              <a16:creationId xmlns:a16="http://schemas.microsoft.com/office/drawing/2014/main" id="{6A311209-B708-4B11-8F0F-ED077ACA77FD}"/>
            </a:ext>
          </a:extLst>
        </xdr:cNvPr>
        <xdr:cNvSpPr txBox="1"/>
      </xdr:nvSpPr>
      <xdr:spPr>
        <a:xfrm>
          <a:off x="12171054" y="1343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80663</xdr:rowOff>
    </xdr:from>
    <xdr:ext cx="405111" cy="259045"/>
    <xdr:sp macro="" textlink="">
      <xdr:nvSpPr>
        <xdr:cNvPr id="684" name="n_4mainValue【消防施設】&#10;有形固定資産減価償却率">
          <a:extLst>
            <a:ext uri="{FF2B5EF4-FFF2-40B4-BE49-F238E27FC236}">
              <a16:creationId xmlns:a16="http://schemas.microsoft.com/office/drawing/2014/main" id="{7F664DE9-9F07-42FA-9D3E-98BDE39BC4BE}"/>
            </a:ext>
          </a:extLst>
        </xdr:cNvPr>
        <xdr:cNvSpPr txBox="1"/>
      </xdr:nvSpPr>
      <xdr:spPr>
        <a:xfrm>
          <a:off x="11354444" y="13627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EE6B9ED7-4073-4A1D-96D4-CE9B8DB6FDC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B64B0AF1-6944-476A-9DB7-0F7DAE5CF3E6}"/>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17F30AA8-A731-4074-A928-0E0C3F11BF4E}"/>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9DB494D8-E757-4A85-BEC8-5BA2743A788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D88230B4-57BE-4869-B8E2-FACE782AFBD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1BAF150-ED44-4A4F-85F2-95DB59A1AC4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A1366CEE-515F-4388-80E5-C529F0D381B8}"/>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D54D6071-4DA1-462D-8691-731EFBEA5DE2}"/>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383D620A-06B6-47FF-88D7-7BD0EED5A5F5}"/>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48E2B7F7-C9A8-4612-A722-4FF5B477C8E3}"/>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45F96CA8-C7FC-43F3-86DF-0010DBCF8D03}"/>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DB10B68C-F254-4BE6-A4D8-77449B97C865}"/>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B9C4A550-0630-4DF8-9624-69EA7321EB64}"/>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8147AD73-AD78-42AC-A517-F8C5A6A887B4}"/>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D9C106A1-5546-4F25-BAAD-32997A95E4FA}"/>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C3BC0F24-FE0F-4017-B293-6A3D83BB1F41}"/>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D80E77A6-5167-4764-A3EA-F39354BCA1A4}"/>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133D8F9B-2622-4F5B-9AD1-A9E09C0625C6}"/>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55A37AEE-ADD3-47D4-80CB-322EFD0EBD8B}"/>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27C20B88-0B5E-488E-A778-D4E2B1E42CDF}"/>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C1D65E42-5784-4261-802D-F836F25537D7}"/>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49C9E6DF-060E-4C63-980E-C8C91ECF721C}"/>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9FBA46EE-486B-418C-9644-D66CE8D40B6D}"/>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49530</xdr:rowOff>
    </xdr:from>
    <xdr:to>
      <xdr:col>116</xdr:col>
      <xdr:colOff>62864</xdr:colOff>
      <xdr:row>86</xdr:row>
      <xdr:rowOff>93345</xdr:rowOff>
    </xdr:to>
    <xdr:cxnSp macro="">
      <xdr:nvCxnSpPr>
        <xdr:cNvPr id="708" name="直線コネクタ 707">
          <a:extLst>
            <a:ext uri="{FF2B5EF4-FFF2-40B4-BE49-F238E27FC236}">
              <a16:creationId xmlns:a16="http://schemas.microsoft.com/office/drawing/2014/main" id="{5FCC7B9C-A5BD-445D-A5A1-BCAE3A6E8E8B}"/>
            </a:ext>
          </a:extLst>
        </xdr:cNvPr>
        <xdr:cNvCxnSpPr/>
      </xdr:nvCxnSpPr>
      <xdr:spPr>
        <a:xfrm flipV="1">
          <a:off x="19947254" y="13597890"/>
          <a:ext cx="0" cy="1243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09" name="【消防施設】&#10;一人当たり面積最小値テキスト">
          <a:extLst>
            <a:ext uri="{FF2B5EF4-FFF2-40B4-BE49-F238E27FC236}">
              <a16:creationId xmlns:a16="http://schemas.microsoft.com/office/drawing/2014/main" id="{AECFA925-7C11-4275-A533-684C29F41E06}"/>
            </a:ext>
          </a:extLst>
        </xdr:cNvPr>
        <xdr:cNvSpPr txBox="1"/>
      </xdr:nvSpPr>
      <xdr:spPr>
        <a:xfrm>
          <a:off x="19985990" y="1483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10" name="直線コネクタ 709">
          <a:extLst>
            <a:ext uri="{FF2B5EF4-FFF2-40B4-BE49-F238E27FC236}">
              <a16:creationId xmlns:a16="http://schemas.microsoft.com/office/drawing/2014/main" id="{2C65F393-1817-4214-97D0-78FB5C4390DB}"/>
            </a:ext>
          </a:extLst>
        </xdr:cNvPr>
        <xdr:cNvCxnSpPr/>
      </xdr:nvCxnSpPr>
      <xdr:spPr>
        <a:xfrm>
          <a:off x="19885660" y="14841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167657</xdr:rowOff>
    </xdr:from>
    <xdr:ext cx="469744" cy="259045"/>
    <xdr:sp macro="" textlink="">
      <xdr:nvSpPr>
        <xdr:cNvPr id="711" name="【消防施設】&#10;一人当たり面積最大値テキスト">
          <a:extLst>
            <a:ext uri="{FF2B5EF4-FFF2-40B4-BE49-F238E27FC236}">
              <a16:creationId xmlns:a16="http://schemas.microsoft.com/office/drawing/2014/main" id="{B978D53E-91DE-4895-8225-C08266ADA099}"/>
            </a:ext>
          </a:extLst>
        </xdr:cNvPr>
        <xdr:cNvSpPr txBox="1"/>
      </xdr:nvSpPr>
      <xdr:spPr>
        <a:xfrm>
          <a:off x="19985990" y="1337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49530</xdr:rowOff>
    </xdr:from>
    <xdr:to>
      <xdr:col>116</xdr:col>
      <xdr:colOff>152400</xdr:colOff>
      <xdr:row>79</xdr:row>
      <xdr:rowOff>49530</xdr:rowOff>
    </xdr:to>
    <xdr:cxnSp macro="">
      <xdr:nvCxnSpPr>
        <xdr:cNvPr id="712" name="直線コネクタ 711">
          <a:extLst>
            <a:ext uri="{FF2B5EF4-FFF2-40B4-BE49-F238E27FC236}">
              <a16:creationId xmlns:a16="http://schemas.microsoft.com/office/drawing/2014/main" id="{0ED1F99F-F58D-44C7-8FFE-56161CB4B9FB}"/>
            </a:ext>
          </a:extLst>
        </xdr:cNvPr>
        <xdr:cNvCxnSpPr/>
      </xdr:nvCxnSpPr>
      <xdr:spPr>
        <a:xfrm>
          <a:off x="19885660" y="13597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29227</xdr:rowOff>
    </xdr:from>
    <xdr:ext cx="469744" cy="259045"/>
    <xdr:sp macro="" textlink="">
      <xdr:nvSpPr>
        <xdr:cNvPr id="713" name="【消防施設】&#10;一人当たり面積平均値テキスト">
          <a:extLst>
            <a:ext uri="{FF2B5EF4-FFF2-40B4-BE49-F238E27FC236}">
              <a16:creationId xmlns:a16="http://schemas.microsoft.com/office/drawing/2014/main" id="{3180D93A-972A-4EB9-A771-DC99D2CBBD1C}"/>
            </a:ext>
          </a:extLst>
        </xdr:cNvPr>
        <xdr:cNvSpPr txBox="1"/>
      </xdr:nvSpPr>
      <xdr:spPr>
        <a:xfrm>
          <a:off x="19985990" y="14429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6350</xdr:rowOff>
    </xdr:from>
    <xdr:to>
      <xdr:col>116</xdr:col>
      <xdr:colOff>114300</xdr:colOff>
      <xdr:row>85</xdr:row>
      <xdr:rowOff>107950</xdr:rowOff>
    </xdr:to>
    <xdr:sp macro="" textlink="">
      <xdr:nvSpPr>
        <xdr:cNvPr id="714" name="フローチャート: 判断 713">
          <a:extLst>
            <a:ext uri="{FF2B5EF4-FFF2-40B4-BE49-F238E27FC236}">
              <a16:creationId xmlns:a16="http://schemas.microsoft.com/office/drawing/2014/main" id="{F35EEE9F-1251-4C18-B73C-6D0C635167EB}"/>
            </a:ext>
          </a:extLst>
        </xdr:cNvPr>
        <xdr:cNvSpPr/>
      </xdr:nvSpPr>
      <xdr:spPr>
        <a:xfrm>
          <a:off x="19904710" y="145815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19686</xdr:rowOff>
    </xdr:from>
    <xdr:to>
      <xdr:col>112</xdr:col>
      <xdr:colOff>38100</xdr:colOff>
      <xdr:row>85</xdr:row>
      <xdr:rowOff>121286</xdr:rowOff>
    </xdr:to>
    <xdr:sp macro="" textlink="">
      <xdr:nvSpPr>
        <xdr:cNvPr id="715" name="フローチャート: 判断 714">
          <a:extLst>
            <a:ext uri="{FF2B5EF4-FFF2-40B4-BE49-F238E27FC236}">
              <a16:creationId xmlns:a16="http://schemas.microsoft.com/office/drawing/2014/main" id="{7915BA1F-7222-400A-B6C7-B0F9F95472E8}"/>
            </a:ext>
          </a:extLst>
        </xdr:cNvPr>
        <xdr:cNvSpPr/>
      </xdr:nvSpPr>
      <xdr:spPr>
        <a:xfrm>
          <a:off x="19161760" y="1458912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15875</xdr:rowOff>
    </xdr:from>
    <xdr:to>
      <xdr:col>107</xdr:col>
      <xdr:colOff>101600</xdr:colOff>
      <xdr:row>85</xdr:row>
      <xdr:rowOff>117475</xdr:rowOff>
    </xdr:to>
    <xdr:sp macro="" textlink="">
      <xdr:nvSpPr>
        <xdr:cNvPr id="716" name="フローチャート: 判断 715">
          <a:extLst>
            <a:ext uri="{FF2B5EF4-FFF2-40B4-BE49-F238E27FC236}">
              <a16:creationId xmlns:a16="http://schemas.microsoft.com/office/drawing/2014/main" id="{1A02D7D0-5D99-4AE3-B8CD-9231C0C9541D}"/>
            </a:ext>
          </a:extLst>
        </xdr:cNvPr>
        <xdr:cNvSpPr/>
      </xdr:nvSpPr>
      <xdr:spPr>
        <a:xfrm>
          <a:off x="18345150" y="145929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27305</xdr:rowOff>
    </xdr:from>
    <xdr:to>
      <xdr:col>102</xdr:col>
      <xdr:colOff>165100</xdr:colOff>
      <xdr:row>85</xdr:row>
      <xdr:rowOff>128905</xdr:rowOff>
    </xdr:to>
    <xdr:sp macro="" textlink="">
      <xdr:nvSpPr>
        <xdr:cNvPr id="717" name="フローチャート: 判断 716">
          <a:extLst>
            <a:ext uri="{FF2B5EF4-FFF2-40B4-BE49-F238E27FC236}">
              <a16:creationId xmlns:a16="http://schemas.microsoft.com/office/drawing/2014/main" id="{FE1AC5B3-22B2-4C18-B5B8-2BF445DDD3EC}"/>
            </a:ext>
          </a:extLst>
        </xdr:cNvPr>
        <xdr:cNvSpPr/>
      </xdr:nvSpPr>
      <xdr:spPr>
        <a:xfrm>
          <a:off x="17547590" y="145986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137795</xdr:rowOff>
    </xdr:from>
    <xdr:to>
      <xdr:col>98</xdr:col>
      <xdr:colOff>38100</xdr:colOff>
      <xdr:row>85</xdr:row>
      <xdr:rowOff>67945</xdr:rowOff>
    </xdr:to>
    <xdr:sp macro="" textlink="">
      <xdr:nvSpPr>
        <xdr:cNvPr id="718" name="フローチャート: 判断 717">
          <a:extLst>
            <a:ext uri="{FF2B5EF4-FFF2-40B4-BE49-F238E27FC236}">
              <a16:creationId xmlns:a16="http://schemas.microsoft.com/office/drawing/2014/main" id="{DDC0FE23-A12E-43CC-9EED-E4E13CEBDAE9}"/>
            </a:ext>
          </a:extLst>
        </xdr:cNvPr>
        <xdr:cNvSpPr/>
      </xdr:nvSpPr>
      <xdr:spPr>
        <a:xfrm>
          <a:off x="16761460" y="145357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B7D377B-165E-4BA1-BDB8-88426AAE60FC}"/>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D06DE7A-7536-4874-A1B6-AA0875CE62E4}"/>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E91F022-B958-48C4-9B69-1814400E008E}"/>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BD11F0AA-4626-4605-A8DB-D768E4E1EE0B}"/>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D1D90580-6DAD-4665-86F7-9603777CB5BD}"/>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38736</xdr:rowOff>
    </xdr:from>
    <xdr:to>
      <xdr:col>116</xdr:col>
      <xdr:colOff>114300</xdr:colOff>
      <xdr:row>86</xdr:row>
      <xdr:rowOff>140336</xdr:rowOff>
    </xdr:to>
    <xdr:sp macro="" textlink="">
      <xdr:nvSpPr>
        <xdr:cNvPr id="724" name="楕円 723">
          <a:extLst>
            <a:ext uri="{FF2B5EF4-FFF2-40B4-BE49-F238E27FC236}">
              <a16:creationId xmlns:a16="http://schemas.microsoft.com/office/drawing/2014/main" id="{5F6023B7-9588-4A4C-8A1C-7C24064EF0AC}"/>
            </a:ext>
          </a:extLst>
        </xdr:cNvPr>
        <xdr:cNvSpPr/>
      </xdr:nvSpPr>
      <xdr:spPr>
        <a:xfrm>
          <a:off x="19904710" y="147834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125113</xdr:rowOff>
    </xdr:from>
    <xdr:ext cx="469744" cy="259045"/>
    <xdr:sp macro="" textlink="">
      <xdr:nvSpPr>
        <xdr:cNvPr id="725" name="【消防施設】&#10;一人当たり面積該当値テキスト">
          <a:extLst>
            <a:ext uri="{FF2B5EF4-FFF2-40B4-BE49-F238E27FC236}">
              <a16:creationId xmlns:a16="http://schemas.microsoft.com/office/drawing/2014/main" id="{984E32F5-D46D-4883-88A2-EAAF8603C1AB}"/>
            </a:ext>
          </a:extLst>
        </xdr:cNvPr>
        <xdr:cNvSpPr txBox="1"/>
      </xdr:nvSpPr>
      <xdr:spPr>
        <a:xfrm>
          <a:off x="19985990" y="1470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46355</xdr:rowOff>
    </xdr:from>
    <xdr:to>
      <xdr:col>112</xdr:col>
      <xdr:colOff>38100</xdr:colOff>
      <xdr:row>86</xdr:row>
      <xdr:rowOff>147955</xdr:rowOff>
    </xdr:to>
    <xdr:sp macro="" textlink="">
      <xdr:nvSpPr>
        <xdr:cNvPr id="726" name="楕円 725">
          <a:extLst>
            <a:ext uri="{FF2B5EF4-FFF2-40B4-BE49-F238E27FC236}">
              <a16:creationId xmlns:a16="http://schemas.microsoft.com/office/drawing/2014/main" id="{FFDDB9C0-879B-4539-B1BC-A0E24DBE59FF}"/>
            </a:ext>
          </a:extLst>
        </xdr:cNvPr>
        <xdr:cNvSpPr/>
      </xdr:nvSpPr>
      <xdr:spPr>
        <a:xfrm>
          <a:off x="19161760" y="14792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89536</xdr:rowOff>
    </xdr:from>
    <xdr:to>
      <xdr:col>116</xdr:col>
      <xdr:colOff>63500</xdr:colOff>
      <xdr:row>86</xdr:row>
      <xdr:rowOff>97155</xdr:rowOff>
    </xdr:to>
    <xdr:cxnSp macro="">
      <xdr:nvCxnSpPr>
        <xdr:cNvPr id="727" name="直線コネクタ 726">
          <a:extLst>
            <a:ext uri="{FF2B5EF4-FFF2-40B4-BE49-F238E27FC236}">
              <a16:creationId xmlns:a16="http://schemas.microsoft.com/office/drawing/2014/main" id="{894B6979-B819-4372-A1F8-BFA73DDA49F5}"/>
            </a:ext>
          </a:extLst>
        </xdr:cNvPr>
        <xdr:cNvCxnSpPr/>
      </xdr:nvCxnSpPr>
      <xdr:spPr>
        <a:xfrm flipV="1">
          <a:off x="19204940" y="1483804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46355</xdr:rowOff>
    </xdr:from>
    <xdr:to>
      <xdr:col>107</xdr:col>
      <xdr:colOff>101600</xdr:colOff>
      <xdr:row>86</xdr:row>
      <xdr:rowOff>147955</xdr:rowOff>
    </xdr:to>
    <xdr:sp macro="" textlink="">
      <xdr:nvSpPr>
        <xdr:cNvPr id="728" name="楕円 727">
          <a:extLst>
            <a:ext uri="{FF2B5EF4-FFF2-40B4-BE49-F238E27FC236}">
              <a16:creationId xmlns:a16="http://schemas.microsoft.com/office/drawing/2014/main" id="{14D42EFB-F0EC-4140-B134-0F8BEB5E58A6}"/>
            </a:ext>
          </a:extLst>
        </xdr:cNvPr>
        <xdr:cNvSpPr/>
      </xdr:nvSpPr>
      <xdr:spPr>
        <a:xfrm>
          <a:off x="18345150" y="147929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97155</xdr:rowOff>
    </xdr:from>
    <xdr:to>
      <xdr:col>111</xdr:col>
      <xdr:colOff>177800</xdr:colOff>
      <xdr:row>86</xdr:row>
      <xdr:rowOff>97155</xdr:rowOff>
    </xdr:to>
    <xdr:cxnSp macro="">
      <xdr:nvCxnSpPr>
        <xdr:cNvPr id="729" name="直線コネクタ 728">
          <a:extLst>
            <a:ext uri="{FF2B5EF4-FFF2-40B4-BE49-F238E27FC236}">
              <a16:creationId xmlns:a16="http://schemas.microsoft.com/office/drawing/2014/main" id="{C8BED0C1-0BAF-4799-8CB4-0106B2D863AA}"/>
            </a:ext>
          </a:extLst>
        </xdr:cNvPr>
        <xdr:cNvCxnSpPr/>
      </xdr:nvCxnSpPr>
      <xdr:spPr>
        <a:xfrm>
          <a:off x="18399760" y="1483804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46355</xdr:rowOff>
    </xdr:from>
    <xdr:to>
      <xdr:col>102</xdr:col>
      <xdr:colOff>165100</xdr:colOff>
      <xdr:row>86</xdr:row>
      <xdr:rowOff>147955</xdr:rowOff>
    </xdr:to>
    <xdr:sp macro="" textlink="">
      <xdr:nvSpPr>
        <xdr:cNvPr id="730" name="楕円 729">
          <a:extLst>
            <a:ext uri="{FF2B5EF4-FFF2-40B4-BE49-F238E27FC236}">
              <a16:creationId xmlns:a16="http://schemas.microsoft.com/office/drawing/2014/main" id="{7C255949-2F68-4EB8-8169-CC2876C48DAA}"/>
            </a:ext>
          </a:extLst>
        </xdr:cNvPr>
        <xdr:cNvSpPr/>
      </xdr:nvSpPr>
      <xdr:spPr>
        <a:xfrm>
          <a:off x="17547590" y="1479296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97155</xdr:rowOff>
    </xdr:from>
    <xdr:to>
      <xdr:col>107</xdr:col>
      <xdr:colOff>50800</xdr:colOff>
      <xdr:row>86</xdr:row>
      <xdr:rowOff>97155</xdr:rowOff>
    </xdr:to>
    <xdr:cxnSp macro="">
      <xdr:nvCxnSpPr>
        <xdr:cNvPr id="731" name="直線コネクタ 730">
          <a:extLst>
            <a:ext uri="{FF2B5EF4-FFF2-40B4-BE49-F238E27FC236}">
              <a16:creationId xmlns:a16="http://schemas.microsoft.com/office/drawing/2014/main" id="{6B861BEA-5761-47E9-82E2-2691901076B2}"/>
            </a:ext>
          </a:extLst>
        </xdr:cNvPr>
        <xdr:cNvCxnSpPr/>
      </xdr:nvCxnSpPr>
      <xdr:spPr>
        <a:xfrm>
          <a:off x="17602200" y="1483804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53975</xdr:rowOff>
    </xdr:from>
    <xdr:to>
      <xdr:col>98</xdr:col>
      <xdr:colOff>38100</xdr:colOff>
      <xdr:row>86</xdr:row>
      <xdr:rowOff>155575</xdr:rowOff>
    </xdr:to>
    <xdr:sp macro="" textlink="">
      <xdr:nvSpPr>
        <xdr:cNvPr id="732" name="楕円 731">
          <a:extLst>
            <a:ext uri="{FF2B5EF4-FFF2-40B4-BE49-F238E27FC236}">
              <a16:creationId xmlns:a16="http://schemas.microsoft.com/office/drawing/2014/main" id="{02EC86C2-CB1B-43B5-9D41-15CD9E08B529}"/>
            </a:ext>
          </a:extLst>
        </xdr:cNvPr>
        <xdr:cNvSpPr/>
      </xdr:nvSpPr>
      <xdr:spPr>
        <a:xfrm>
          <a:off x="16761460" y="148024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97155</xdr:rowOff>
    </xdr:from>
    <xdr:to>
      <xdr:col>102</xdr:col>
      <xdr:colOff>114300</xdr:colOff>
      <xdr:row>86</xdr:row>
      <xdr:rowOff>104775</xdr:rowOff>
    </xdr:to>
    <xdr:cxnSp macro="">
      <xdr:nvCxnSpPr>
        <xdr:cNvPr id="733" name="直線コネクタ 732">
          <a:extLst>
            <a:ext uri="{FF2B5EF4-FFF2-40B4-BE49-F238E27FC236}">
              <a16:creationId xmlns:a16="http://schemas.microsoft.com/office/drawing/2014/main" id="{3FE78F07-AE03-4058-BF30-1B4433D317C2}"/>
            </a:ext>
          </a:extLst>
        </xdr:cNvPr>
        <xdr:cNvCxnSpPr/>
      </xdr:nvCxnSpPr>
      <xdr:spPr>
        <a:xfrm flipV="1">
          <a:off x="16804640" y="1483804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137813</xdr:rowOff>
    </xdr:from>
    <xdr:ext cx="469744" cy="259045"/>
    <xdr:sp macro="" textlink="">
      <xdr:nvSpPr>
        <xdr:cNvPr id="734" name="n_1aveValue【消防施設】&#10;一人当たり面積">
          <a:extLst>
            <a:ext uri="{FF2B5EF4-FFF2-40B4-BE49-F238E27FC236}">
              <a16:creationId xmlns:a16="http://schemas.microsoft.com/office/drawing/2014/main" id="{A6BF0B19-D4FA-4480-B719-4501412306FB}"/>
            </a:ext>
          </a:extLst>
        </xdr:cNvPr>
        <xdr:cNvSpPr txBox="1"/>
      </xdr:nvSpPr>
      <xdr:spPr>
        <a:xfrm>
          <a:off x="18982132" y="14364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134002</xdr:rowOff>
    </xdr:from>
    <xdr:ext cx="469744" cy="259045"/>
    <xdr:sp macro="" textlink="">
      <xdr:nvSpPr>
        <xdr:cNvPr id="735" name="n_2aveValue【消防施設】&#10;一人当たり面積">
          <a:extLst>
            <a:ext uri="{FF2B5EF4-FFF2-40B4-BE49-F238E27FC236}">
              <a16:creationId xmlns:a16="http://schemas.microsoft.com/office/drawing/2014/main" id="{011224D2-2B98-4A5F-87A8-0DA7F0CC249F}"/>
            </a:ext>
          </a:extLst>
        </xdr:cNvPr>
        <xdr:cNvSpPr txBox="1"/>
      </xdr:nvSpPr>
      <xdr:spPr>
        <a:xfrm>
          <a:off x="18182032" y="1436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145432</xdr:rowOff>
    </xdr:from>
    <xdr:ext cx="469744" cy="259045"/>
    <xdr:sp macro="" textlink="">
      <xdr:nvSpPr>
        <xdr:cNvPr id="736" name="n_3aveValue【消防施設】&#10;一人当たり面積">
          <a:extLst>
            <a:ext uri="{FF2B5EF4-FFF2-40B4-BE49-F238E27FC236}">
              <a16:creationId xmlns:a16="http://schemas.microsoft.com/office/drawing/2014/main" id="{6E523497-4469-4D39-91A1-B40BEE56ED0F}"/>
            </a:ext>
          </a:extLst>
        </xdr:cNvPr>
        <xdr:cNvSpPr txBox="1"/>
      </xdr:nvSpPr>
      <xdr:spPr>
        <a:xfrm>
          <a:off x="17384472" y="1437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84472</xdr:rowOff>
    </xdr:from>
    <xdr:ext cx="469744" cy="259045"/>
    <xdr:sp macro="" textlink="">
      <xdr:nvSpPr>
        <xdr:cNvPr id="737" name="n_4aveValue【消防施設】&#10;一人当たり面積">
          <a:extLst>
            <a:ext uri="{FF2B5EF4-FFF2-40B4-BE49-F238E27FC236}">
              <a16:creationId xmlns:a16="http://schemas.microsoft.com/office/drawing/2014/main" id="{F878A63F-14C2-4103-83BC-0321C1DE79F3}"/>
            </a:ext>
          </a:extLst>
        </xdr:cNvPr>
        <xdr:cNvSpPr txBox="1"/>
      </xdr:nvSpPr>
      <xdr:spPr>
        <a:xfrm>
          <a:off x="1658881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139082</xdr:rowOff>
    </xdr:from>
    <xdr:ext cx="469744" cy="259045"/>
    <xdr:sp macro="" textlink="">
      <xdr:nvSpPr>
        <xdr:cNvPr id="738" name="n_1mainValue【消防施設】&#10;一人当たり面積">
          <a:extLst>
            <a:ext uri="{FF2B5EF4-FFF2-40B4-BE49-F238E27FC236}">
              <a16:creationId xmlns:a16="http://schemas.microsoft.com/office/drawing/2014/main" id="{7690FB5C-6376-40CD-84D3-155A8822058E}"/>
            </a:ext>
          </a:extLst>
        </xdr:cNvPr>
        <xdr:cNvSpPr txBox="1"/>
      </xdr:nvSpPr>
      <xdr:spPr>
        <a:xfrm>
          <a:off x="18982132" y="1487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139082</xdr:rowOff>
    </xdr:from>
    <xdr:ext cx="469744" cy="259045"/>
    <xdr:sp macro="" textlink="">
      <xdr:nvSpPr>
        <xdr:cNvPr id="739" name="n_2mainValue【消防施設】&#10;一人当たり面積">
          <a:extLst>
            <a:ext uri="{FF2B5EF4-FFF2-40B4-BE49-F238E27FC236}">
              <a16:creationId xmlns:a16="http://schemas.microsoft.com/office/drawing/2014/main" id="{B70CF723-B7FC-4CBC-AFFE-74E52DA96CA7}"/>
            </a:ext>
          </a:extLst>
        </xdr:cNvPr>
        <xdr:cNvSpPr txBox="1"/>
      </xdr:nvSpPr>
      <xdr:spPr>
        <a:xfrm>
          <a:off x="18182032" y="1487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139082</xdr:rowOff>
    </xdr:from>
    <xdr:ext cx="469744" cy="259045"/>
    <xdr:sp macro="" textlink="">
      <xdr:nvSpPr>
        <xdr:cNvPr id="740" name="n_3mainValue【消防施設】&#10;一人当たり面積">
          <a:extLst>
            <a:ext uri="{FF2B5EF4-FFF2-40B4-BE49-F238E27FC236}">
              <a16:creationId xmlns:a16="http://schemas.microsoft.com/office/drawing/2014/main" id="{4AE7A464-C97C-4288-A9B3-75F95870A630}"/>
            </a:ext>
          </a:extLst>
        </xdr:cNvPr>
        <xdr:cNvSpPr txBox="1"/>
      </xdr:nvSpPr>
      <xdr:spPr>
        <a:xfrm>
          <a:off x="17384472" y="1487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146702</xdr:rowOff>
    </xdr:from>
    <xdr:ext cx="469744" cy="259045"/>
    <xdr:sp macro="" textlink="">
      <xdr:nvSpPr>
        <xdr:cNvPr id="741" name="n_4mainValue【消防施設】&#10;一人当たり面積">
          <a:extLst>
            <a:ext uri="{FF2B5EF4-FFF2-40B4-BE49-F238E27FC236}">
              <a16:creationId xmlns:a16="http://schemas.microsoft.com/office/drawing/2014/main" id="{46CBEFEC-F1BF-43DF-BD17-48C9BA381C5E}"/>
            </a:ext>
          </a:extLst>
        </xdr:cNvPr>
        <xdr:cNvSpPr txBox="1"/>
      </xdr:nvSpPr>
      <xdr:spPr>
        <a:xfrm>
          <a:off x="16588817" y="1488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B0DEE0AD-CF22-41E3-AC52-267D2374A451}"/>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266CD098-5F8E-4D26-A44E-59178033D8E2}"/>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C36F42CE-8E31-4526-886E-3219DBF7DDC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BE55E72F-684E-4C90-808C-AA7928F2ACFA}"/>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EE39A990-FF97-4B37-966A-DE5ABAB5F24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76B9467D-040F-4762-A734-33198350A85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454837CA-F7E1-4963-A927-07DFCDD3BDD7}"/>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97C328A6-F3C8-4AB6-BFD2-90CC030F80A6}"/>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C7020F1E-B458-4975-AF29-37D71B943E0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09E51953-9B73-48D1-ABCC-B135C906BDB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8A705CF0-9ABB-4181-928F-8B05FF46648E}"/>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27A2B679-EDA6-4FCE-A235-7ADBAA44AE21}"/>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B5366E4D-7748-4D6C-8A50-192BD4DDFB5A}"/>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46404BA5-9A61-406A-B585-F007DB57CF51}"/>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A84FAE80-B283-4C0B-A330-1C542503AE78}"/>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51715ACE-6452-42E6-A696-FC73B7563E36}"/>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52383E0A-F8E7-4ACA-98B2-FA35D2D9F960}"/>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4354447A-D5D2-4702-9787-361BA616A1E7}"/>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CC77CE39-6095-45CB-84F1-5BD6E83FC157}"/>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3541092E-888D-47F6-B113-676C57A0073C}"/>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C36CB188-4A45-4E18-BA93-1581FF7E29B1}"/>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EAB4BF38-2B9C-4F1C-A697-E3CC2C3FD0AA}"/>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9708EDD4-962D-4ACA-A448-2BDD3E5B7DFC}"/>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D707B476-91B3-4751-8850-183229FF667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391420F0-6EF0-4C1D-9D49-0D4352D1C267}"/>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4355</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609757FE-1F12-46C8-9AF1-ECFFE252742B}"/>
            </a:ext>
          </a:extLst>
        </xdr:cNvPr>
        <xdr:cNvCxnSpPr/>
      </xdr:nvCxnSpPr>
      <xdr:spPr>
        <a:xfrm flipV="1">
          <a:off x="14703424" y="17151260"/>
          <a:ext cx="0" cy="1572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A2A0AA0C-EFE1-4A2C-A3AC-2FA2352A02B1}"/>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A96ECEC8-2DC6-425D-8634-BB43BBB2BEA1}"/>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122482</xdr:rowOff>
    </xdr:from>
    <xdr:ext cx="340478" cy="259045"/>
    <xdr:sp macro="" textlink="">
      <xdr:nvSpPr>
        <xdr:cNvPr id="770" name="【庁舎】&#10;有形固定資産減価償却率最大値テキスト">
          <a:extLst>
            <a:ext uri="{FF2B5EF4-FFF2-40B4-BE49-F238E27FC236}">
              <a16:creationId xmlns:a16="http://schemas.microsoft.com/office/drawing/2014/main" id="{7431710A-1402-457B-AA30-953553647899}"/>
            </a:ext>
          </a:extLst>
        </xdr:cNvPr>
        <xdr:cNvSpPr txBox="1"/>
      </xdr:nvSpPr>
      <xdr:spPr>
        <a:xfrm>
          <a:off x="14742160" y="16926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4355</xdr:rowOff>
    </xdr:from>
    <xdr:to>
      <xdr:col>86</xdr:col>
      <xdr:colOff>25400</xdr:colOff>
      <xdr:row>100</xdr:row>
      <xdr:rowOff>4355</xdr:rowOff>
    </xdr:to>
    <xdr:cxnSp macro="">
      <xdr:nvCxnSpPr>
        <xdr:cNvPr id="771" name="直線コネクタ 770">
          <a:extLst>
            <a:ext uri="{FF2B5EF4-FFF2-40B4-BE49-F238E27FC236}">
              <a16:creationId xmlns:a16="http://schemas.microsoft.com/office/drawing/2014/main" id="{81D45D0C-5F74-4EAD-BA8C-94C808CAC7A1}"/>
            </a:ext>
          </a:extLst>
        </xdr:cNvPr>
        <xdr:cNvCxnSpPr/>
      </xdr:nvCxnSpPr>
      <xdr:spPr>
        <a:xfrm>
          <a:off x="14611350" y="17151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167113</xdr:rowOff>
    </xdr:from>
    <xdr:ext cx="405111" cy="259045"/>
    <xdr:sp macro="" textlink="">
      <xdr:nvSpPr>
        <xdr:cNvPr id="772" name="【庁舎】&#10;有形固定資産減価償却率平均値テキスト">
          <a:extLst>
            <a:ext uri="{FF2B5EF4-FFF2-40B4-BE49-F238E27FC236}">
              <a16:creationId xmlns:a16="http://schemas.microsoft.com/office/drawing/2014/main" id="{1BEB502B-9FDC-44E7-A169-B8F791CAFD2A}"/>
            </a:ext>
          </a:extLst>
        </xdr:cNvPr>
        <xdr:cNvSpPr txBox="1"/>
      </xdr:nvSpPr>
      <xdr:spPr>
        <a:xfrm>
          <a:off x="14742160" y="178302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17236</xdr:rowOff>
    </xdr:from>
    <xdr:to>
      <xdr:col>85</xdr:col>
      <xdr:colOff>177800</xdr:colOff>
      <xdr:row>104</xdr:row>
      <xdr:rowOff>118836</xdr:rowOff>
    </xdr:to>
    <xdr:sp macro="" textlink="">
      <xdr:nvSpPr>
        <xdr:cNvPr id="773" name="フローチャート: 判断 772">
          <a:extLst>
            <a:ext uri="{FF2B5EF4-FFF2-40B4-BE49-F238E27FC236}">
              <a16:creationId xmlns:a16="http://schemas.microsoft.com/office/drawing/2014/main" id="{7F7E5CD0-979D-4E47-B400-2CD42B53B589}"/>
            </a:ext>
          </a:extLst>
        </xdr:cNvPr>
        <xdr:cNvSpPr/>
      </xdr:nvSpPr>
      <xdr:spPr>
        <a:xfrm>
          <a:off x="14649450" y="1785184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2539</xdr:rowOff>
    </xdr:from>
    <xdr:to>
      <xdr:col>81</xdr:col>
      <xdr:colOff>101600</xdr:colOff>
      <xdr:row>104</xdr:row>
      <xdr:rowOff>104139</xdr:rowOff>
    </xdr:to>
    <xdr:sp macro="" textlink="">
      <xdr:nvSpPr>
        <xdr:cNvPr id="774" name="フローチャート: 判断 773">
          <a:extLst>
            <a:ext uri="{FF2B5EF4-FFF2-40B4-BE49-F238E27FC236}">
              <a16:creationId xmlns:a16="http://schemas.microsoft.com/office/drawing/2014/main" id="{581A1B97-1B09-4EA8-A2CD-08ECF63A4C72}"/>
            </a:ext>
          </a:extLst>
        </xdr:cNvPr>
        <xdr:cNvSpPr/>
      </xdr:nvSpPr>
      <xdr:spPr>
        <a:xfrm>
          <a:off x="13887450" y="178333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4173</xdr:rowOff>
    </xdr:from>
    <xdr:to>
      <xdr:col>76</xdr:col>
      <xdr:colOff>165100</xdr:colOff>
      <xdr:row>104</xdr:row>
      <xdr:rowOff>105773</xdr:rowOff>
    </xdr:to>
    <xdr:sp macro="" textlink="">
      <xdr:nvSpPr>
        <xdr:cNvPr id="775" name="フローチャート: 判断 774">
          <a:extLst>
            <a:ext uri="{FF2B5EF4-FFF2-40B4-BE49-F238E27FC236}">
              <a16:creationId xmlns:a16="http://schemas.microsoft.com/office/drawing/2014/main" id="{80EB133E-E407-49D2-87FF-D83CE91EF1C9}"/>
            </a:ext>
          </a:extLst>
        </xdr:cNvPr>
        <xdr:cNvSpPr/>
      </xdr:nvSpPr>
      <xdr:spPr>
        <a:xfrm>
          <a:off x="13089890" y="1783687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92348</xdr:rowOff>
    </xdr:from>
    <xdr:to>
      <xdr:col>72</xdr:col>
      <xdr:colOff>38100</xdr:colOff>
      <xdr:row>105</xdr:row>
      <xdr:rowOff>22498</xdr:rowOff>
    </xdr:to>
    <xdr:sp macro="" textlink="">
      <xdr:nvSpPr>
        <xdr:cNvPr id="776" name="フローチャート: 判断 775">
          <a:extLst>
            <a:ext uri="{FF2B5EF4-FFF2-40B4-BE49-F238E27FC236}">
              <a16:creationId xmlns:a16="http://schemas.microsoft.com/office/drawing/2014/main" id="{4C2468B6-27DF-4F95-A3C4-B8E7AD5B50EA}"/>
            </a:ext>
          </a:extLst>
        </xdr:cNvPr>
        <xdr:cNvSpPr/>
      </xdr:nvSpPr>
      <xdr:spPr>
        <a:xfrm>
          <a:off x="12303760" y="1792695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164193</xdr:rowOff>
    </xdr:from>
    <xdr:to>
      <xdr:col>67</xdr:col>
      <xdr:colOff>101600</xdr:colOff>
      <xdr:row>105</xdr:row>
      <xdr:rowOff>94343</xdr:rowOff>
    </xdr:to>
    <xdr:sp macro="" textlink="">
      <xdr:nvSpPr>
        <xdr:cNvPr id="777" name="フローチャート: 判断 776">
          <a:extLst>
            <a:ext uri="{FF2B5EF4-FFF2-40B4-BE49-F238E27FC236}">
              <a16:creationId xmlns:a16="http://schemas.microsoft.com/office/drawing/2014/main" id="{C5CF0899-784D-4C14-966D-8A93548D6CA4}"/>
            </a:ext>
          </a:extLst>
        </xdr:cNvPr>
        <xdr:cNvSpPr/>
      </xdr:nvSpPr>
      <xdr:spPr>
        <a:xfrm>
          <a:off x="11487150" y="179988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E4B668F-2F4B-4E36-9CB6-18F255BB2AF9}"/>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BD1CF746-8C99-41D1-B44F-ECE0ACD2CA8F}"/>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988D49A9-8923-4190-A6F2-0CD0C70D1FE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92FDA1C9-A8EA-4A3D-88B1-7109787CAC31}"/>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24D75498-82B7-4A8F-8431-8B70470F6FD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80918</xdr:rowOff>
    </xdr:from>
    <xdr:to>
      <xdr:col>85</xdr:col>
      <xdr:colOff>177800</xdr:colOff>
      <xdr:row>102</xdr:row>
      <xdr:rowOff>11068</xdr:rowOff>
    </xdr:to>
    <xdr:sp macro="" textlink="">
      <xdr:nvSpPr>
        <xdr:cNvPr id="783" name="楕円 782">
          <a:extLst>
            <a:ext uri="{FF2B5EF4-FFF2-40B4-BE49-F238E27FC236}">
              <a16:creationId xmlns:a16="http://schemas.microsoft.com/office/drawing/2014/main" id="{1D8C3C01-E026-44C9-906E-352DF8A5EEF4}"/>
            </a:ext>
          </a:extLst>
        </xdr:cNvPr>
        <xdr:cNvSpPr/>
      </xdr:nvSpPr>
      <xdr:spPr>
        <a:xfrm>
          <a:off x="14649450" y="1739927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103795</xdr:rowOff>
    </xdr:from>
    <xdr:ext cx="405111" cy="259045"/>
    <xdr:sp macro="" textlink="">
      <xdr:nvSpPr>
        <xdr:cNvPr id="784" name="【庁舎】&#10;有形固定資産減価償却率該当値テキスト">
          <a:extLst>
            <a:ext uri="{FF2B5EF4-FFF2-40B4-BE49-F238E27FC236}">
              <a16:creationId xmlns:a16="http://schemas.microsoft.com/office/drawing/2014/main" id="{69EFF0E9-C6D9-422B-9F0C-90E7AEB290F1}"/>
            </a:ext>
          </a:extLst>
        </xdr:cNvPr>
        <xdr:cNvSpPr txBox="1"/>
      </xdr:nvSpPr>
      <xdr:spPr>
        <a:xfrm>
          <a:off x="14742160" y="17246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43362</xdr:rowOff>
    </xdr:from>
    <xdr:to>
      <xdr:col>81</xdr:col>
      <xdr:colOff>101600</xdr:colOff>
      <xdr:row>101</xdr:row>
      <xdr:rowOff>144962</xdr:rowOff>
    </xdr:to>
    <xdr:sp macro="" textlink="">
      <xdr:nvSpPr>
        <xdr:cNvPr id="785" name="楕円 784">
          <a:extLst>
            <a:ext uri="{FF2B5EF4-FFF2-40B4-BE49-F238E27FC236}">
              <a16:creationId xmlns:a16="http://schemas.microsoft.com/office/drawing/2014/main" id="{B5FB0866-16E9-4A13-B296-7D5E59841901}"/>
            </a:ext>
          </a:extLst>
        </xdr:cNvPr>
        <xdr:cNvSpPr/>
      </xdr:nvSpPr>
      <xdr:spPr>
        <a:xfrm>
          <a:off x="13887450" y="173617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94162</xdr:rowOff>
    </xdr:from>
    <xdr:to>
      <xdr:col>85</xdr:col>
      <xdr:colOff>127000</xdr:colOff>
      <xdr:row>101</xdr:row>
      <xdr:rowOff>131718</xdr:rowOff>
    </xdr:to>
    <xdr:cxnSp macro="">
      <xdr:nvCxnSpPr>
        <xdr:cNvPr id="786" name="直線コネクタ 785">
          <a:extLst>
            <a:ext uri="{FF2B5EF4-FFF2-40B4-BE49-F238E27FC236}">
              <a16:creationId xmlns:a16="http://schemas.microsoft.com/office/drawing/2014/main" id="{98A31860-17EE-4247-BA13-4297811FA962}"/>
            </a:ext>
          </a:extLst>
        </xdr:cNvPr>
        <xdr:cNvCxnSpPr/>
      </xdr:nvCxnSpPr>
      <xdr:spPr>
        <a:xfrm>
          <a:off x="13942060" y="17414422"/>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5806</xdr:rowOff>
    </xdr:from>
    <xdr:to>
      <xdr:col>76</xdr:col>
      <xdr:colOff>165100</xdr:colOff>
      <xdr:row>101</xdr:row>
      <xdr:rowOff>107406</xdr:rowOff>
    </xdr:to>
    <xdr:sp macro="" textlink="">
      <xdr:nvSpPr>
        <xdr:cNvPr id="787" name="楕円 786">
          <a:extLst>
            <a:ext uri="{FF2B5EF4-FFF2-40B4-BE49-F238E27FC236}">
              <a16:creationId xmlns:a16="http://schemas.microsoft.com/office/drawing/2014/main" id="{E9975BC1-6E9D-471B-BF62-735FA280C1EE}"/>
            </a:ext>
          </a:extLst>
        </xdr:cNvPr>
        <xdr:cNvSpPr/>
      </xdr:nvSpPr>
      <xdr:spPr>
        <a:xfrm>
          <a:off x="13089890" y="1732416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56606</xdr:rowOff>
    </xdr:from>
    <xdr:to>
      <xdr:col>81</xdr:col>
      <xdr:colOff>50800</xdr:colOff>
      <xdr:row>101</xdr:row>
      <xdr:rowOff>94162</xdr:rowOff>
    </xdr:to>
    <xdr:cxnSp macro="">
      <xdr:nvCxnSpPr>
        <xdr:cNvPr id="788" name="直線コネクタ 787">
          <a:extLst>
            <a:ext uri="{FF2B5EF4-FFF2-40B4-BE49-F238E27FC236}">
              <a16:creationId xmlns:a16="http://schemas.microsoft.com/office/drawing/2014/main" id="{6777960A-61E1-47F5-9DA0-4C861ED8EDE8}"/>
            </a:ext>
          </a:extLst>
        </xdr:cNvPr>
        <xdr:cNvCxnSpPr/>
      </xdr:nvCxnSpPr>
      <xdr:spPr>
        <a:xfrm>
          <a:off x="13144500" y="17376866"/>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10705</xdr:rowOff>
    </xdr:from>
    <xdr:to>
      <xdr:col>72</xdr:col>
      <xdr:colOff>38100</xdr:colOff>
      <xdr:row>108</xdr:row>
      <xdr:rowOff>112305</xdr:rowOff>
    </xdr:to>
    <xdr:sp macro="" textlink="">
      <xdr:nvSpPr>
        <xdr:cNvPr id="789" name="楕円 788">
          <a:extLst>
            <a:ext uri="{FF2B5EF4-FFF2-40B4-BE49-F238E27FC236}">
              <a16:creationId xmlns:a16="http://schemas.microsoft.com/office/drawing/2014/main" id="{EFFD3CA4-A863-4E6E-A536-0C566F0815B5}"/>
            </a:ext>
          </a:extLst>
        </xdr:cNvPr>
        <xdr:cNvSpPr/>
      </xdr:nvSpPr>
      <xdr:spPr>
        <a:xfrm>
          <a:off x="12303760" y="1852921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56606</xdr:rowOff>
    </xdr:from>
    <xdr:to>
      <xdr:col>76</xdr:col>
      <xdr:colOff>114300</xdr:colOff>
      <xdr:row>108</xdr:row>
      <xdr:rowOff>61505</xdr:rowOff>
    </xdr:to>
    <xdr:cxnSp macro="">
      <xdr:nvCxnSpPr>
        <xdr:cNvPr id="790" name="直線コネクタ 789">
          <a:extLst>
            <a:ext uri="{FF2B5EF4-FFF2-40B4-BE49-F238E27FC236}">
              <a16:creationId xmlns:a16="http://schemas.microsoft.com/office/drawing/2014/main" id="{62870644-CF25-4749-923A-565943F418B9}"/>
            </a:ext>
          </a:extLst>
        </xdr:cNvPr>
        <xdr:cNvCxnSpPr/>
      </xdr:nvCxnSpPr>
      <xdr:spPr>
        <a:xfrm flipV="1">
          <a:off x="12346940" y="17376866"/>
          <a:ext cx="797560" cy="119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103777</xdr:rowOff>
    </xdr:from>
    <xdr:to>
      <xdr:col>67</xdr:col>
      <xdr:colOff>101600</xdr:colOff>
      <xdr:row>109</xdr:row>
      <xdr:rowOff>33927</xdr:rowOff>
    </xdr:to>
    <xdr:sp macro="" textlink="">
      <xdr:nvSpPr>
        <xdr:cNvPr id="791" name="楕円 790">
          <a:extLst>
            <a:ext uri="{FF2B5EF4-FFF2-40B4-BE49-F238E27FC236}">
              <a16:creationId xmlns:a16="http://schemas.microsoft.com/office/drawing/2014/main" id="{BDFF7563-E632-4BA9-A8C0-E85AA7049C70}"/>
            </a:ext>
          </a:extLst>
        </xdr:cNvPr>
        <xdr:cNvSpPr/>
      </xdr:nvSpPr>
      <xdr:spPr>
        <a:xfrm>
          <a:off x="11487150" y="1861847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61505</xdr:rowOff>
    </xdr:from>
    <xdr:to>
      <xdr:col>71</xdr:col>
      <xdr:colOff>177800</xdr:colOff>
      <xdr:row>108</xdr:row>
      <xdr:rowOff>154577</xdr:rowOff>
    </xdr:to>
    <xdr:cxnSp macro="">
      <xdr:nvCxnSpPr>
        <xdr:cNvPr id="792" name="直線コネクタ 791">
          <a:extLst>
            <a:ext uri="{FF2B5EF4-FFF2-40B4-BE49-F238E27FC236}">
              <a16:creationId xmlns:a16="http://schemas.microsoft.com/office/drawing/2014/main" id="{3CEB5BAD-1A9F-4618-AB51-538B0478285D}"/>
            </a:ext>
          </a:extLst>
        </xdr:cNvPr>
        <xdr:cNvCxnSpPr/>
      </xdr:nvCxnSpPr>
      <xdr:spPr>
        <a:xfrm flipV="1">
          <a:off x="11541760" y="18574295"/>
          <a:ext cx="805180" cy="9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95266</xdr:rowOff>
    </xdr:from>
    <xdr:ext cx="405111" cy="259045"/>
    <xdr:sp macro="" textlink="">
      <xdr:nvSpPr>
        <xdr:cNvPr id="793" name="n_1aveValue【庁舎】&#10;有形固定資産減価償却率">
          <a:extLst>
            <a:ext uri="{FF2B5EF4-FFF2-40B4-BE49-F238E27FC236}">
              <a16:creationId xmlns:a16="http://schemas.microsoft.com/office/drawing/2014/main" id="{504DF893-F157-4988-85C1-8EBDEDEF938B}"/>
            </a:ext>
          </a:extLst>
        </xdr:cNvPr>
        <xdr:cNvSpPr txBox="1"/>
      </xdr:nvSpPr>
      <xdr:spPr>
        <a:xfrm>
          <a:off x="13738234" y="1792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96900</xdr:rowOff>
    </xdr:from>
    <xdr:ext cx="405111" cy="259045"/>
    <xdr:sp macro="" textlink="">
      <xdr:nvSpPr>
        <xdr:cNvPr id="794" name="n_2aveValue【庁舎】&#10;有形固定資産減価償却率">
          <a:extLst>
            <a:ext uri="{FF2B5EF4-FFF2-40B4-BE49-F238E27FC236}">
              <a16:creationId xmlns:a16="http://schemas.microsoft.com/office/drawing/2014/main" id="{268A6791-5FB3-4D71-B408-F3C64952AF0C}"/>
            </a:ext>
          </a:extLst>
        </xdr:cNvPr>
        <xdr:cNvSpPr txBox="1"/>
      </xdr:nvSpPr>
      <xdr:spPr>
        <a:xfrm>
          <a:off x="12957184" y="1792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39025</xdr:rowOff>
    </xdr:from>
    <xdr:ext cx="405111" cy="259045"/>
    <xdr:sp macro="" textlink="">
      <xdr:nvSpPr>
        <xdr:cNvPr id="795" name="n_3aveValue【庁舎】&#10;有形固定資産減価償却率">
          <a:extLst>
            <a:ext uri="{FF2B5EF4-FFF2-40B4-BE49-F238E27FC236}">
              <a16:creationId xmlns:a16="http://schemas.microsoft.com/office/drawing/2014/main" id="{4C8A9E98-E4C7-49CE-A86C-2DE50EAB2F79}"/>
            </a:ext>
          </a:extLst>
        </xdr:cNvPr>
        <xdr:cNvSpPr txBox="1"/>
      </xdr:nvSpPr>
      <xdr:spPr>
        <a:xfrm>
          <a:off x="1217105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110870</xdr:rowOff>
    </xdr:from>
    <xdr:ext cx="405111" cy="259045"/>
    <xdr:sp macro="" textlink="">
      <xdr:nvSpPr>
        <xdr:cNvPr id="796" name="n_4aveValue【庁舎】&#10;有形固定資産減価償却率">
          <a:extLst>
            <a:ext uri="{FF2B5EF4-FFF2-40B4-BE49-F238E27FC236}">
              <a16:creationId xmlns:a16="http://schemas.microsoft.com/office/drawing/2014/main" id="{2C01822C-4114-4BED-8945-8D90221199CB}"/>
            </a:ext>
          </a:extLst>
        </xdr:cNvPr>
        <xdr:cNvSpPr txBox="1"/>
      </xdr:nvSpPr>
      <xdr:spPr>
        <a:xfrm>
          <a:off x="113544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161489</xdr:rowOff>
    </xdr:from>
    <xdr:ext cx="405111" cy="259045"/>
    <xdr:sp macro="" textlink="">
      <xdr:nvSpPr>
        <xdr:cNvPr id="797" name="n_1mainValue【庁舎】&#10;有形固定資産減価償却率">
          <a:extLst>
            <a:ext uri="{FF2B5EF4-FFF2-40B4-BE49-F238E27FC236}">
              <a16:creationId xmlns:a16="http://schemas.microsoft.com/office/drawing/2014/main" id="{8DDF592E-AE34-4502-928E-78B432DDD082}"/>
            </a:ext>
          </a:extLst>
        </xdr:cNvPr>
        <xdr:cNvSpPr txBox="1"/>
      </xdr:nvSpPr>
      <xdr:spPr>
        <a:xfrm>
          <a:off x="13738234" y="1713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123933</xdr:rowOff>
    </xdr:from>
    <xdr:ext cx="405111" cy="259045"/>
    <xdr:sp macro="" textlink="">
      <xdr:nvSpPr>
        <xdr:cNvPr id="798" name="n_2mainValue【庁舎】&#10;有形固定資産減価償却率">
          <a:extLst>
            <a:ext uri="{FF2B5EF4-FFF2-40B4-BE49-F238E27FC236}">
              <a16:creationId xmlns:a16="http://schemas.microsoft.com/office/drawing/2014/main" id="{D3F8820E-50D2-4F40-8327-30D28ACE6462}"/>
            </a:ext>
          </a:extLst>
        </xdr:cNvPr>
        <xdr:cNvSpPr txBox="1"/>
      </xdr:nvSpPr>
      <xdr:spPr>
        <a:xfrm>
          <a:off x="12957184" y="1709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103432</xdr:rowOff>
    </xdr:from>
    <xdr:ext cx="405111" cy="259045"/>
    <xdr:sp macro="" textlink="">
      <xdr:nvSpPr>
        <xdr:cNvPr id="799" name="n_3mainValue【庁舎】&#10;有形固定資産減価償却率">
          <a:extLst>
            <a:ext uri="{FF2B5EF4-FFF2-40B4-BE49-F238E27FC236}">
              <a16:creationId xmlns:a16="http://schemas.microsoft.com/office/drawing/2014/main" id="{26DDB9B1-F497-49B9-A62F-79B116FD8901}"/>
            </a:ext>
          </a:extLst>
        </xdr:cNvPr>
        <xdr:cNvSpPr txBox="1"/>
      </xdr:nvSpPr>
      <xdr:spPr>
        <a:xfrm>
          <a:off x="12171054" y="1861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25054</xdr:rowOff>
    </xdr:from>
    <xdr:ext cx="405111" cy="259045"/>
    <xdr:sp macro="" textlink="">
      <xdr:nvSpPr>
        <xdr:cNvPr id="800" name="n_4mainValue【庁舎】&#10;有形固定資産減価償却率">
          <a:extLst>
            <a:ext uri="{FF2B5EF4-FFF2-40B4-BE49-F238E27FC236}">
              <a16:creationId xmlns:a16="http://schemas.microsoft.com/office/drawing/2014/main" id="{CCD77849-9358-487D-BB2D-6753802871F9}"/>
            </a:ext>
          </a:extLst>
        </xdr:cNvPr>
        <xdr:cNvSpPr txBox="1"/>
      </xdr:nvSpPr>
      <xdr:spPr>
        <a:xfrm>
          <a:off x="11354444" y="18709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8984C20B-1ADE-49CE-872C-37BBCD7FD09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C2551845-51DF-4241-94A4-247EC89419C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D4AF6471-EFEE-481A-9E0B-3E0C63E8AF9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3A1EED9F-F4F9-43D4-AA5B-44D8FEFA61E8}"/>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A6488F60-34E2-4FF6-8AE6-6956C8347B68}"/>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5FF3DBD5-66B5-417A-BF15-A70BE430B93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338EA1BF-D88E-4EA1-A932-1E08A741892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BF28B7D2-D523-4B51-AF52-A775B1087553}"/>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D3A1BF58-C0AF-4400-BF63-8AECEE66FB8A}"/>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24804BE9-4C12-436E-8A3C-114035C2E4BC}"/>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44EC0579-1EF7-4D12-9704-EC56EA271EA3}"/>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7494D8DD-D84E-421C-BF29-E79EEDACDA66}"/>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E1DB4BD8-51B6-4633-A351-22D3A8558DB4}"/>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BE4473B8-F47B-4F57-8674-A3CF349D8595}"/>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1D219172-1EC1-44B3-A5EA-06AA87501971}"/>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3C01C0E2-0951-4AE3-B811-D3871236D387}"/>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6E8B5770-769D-4157-916B-625257014054}"/>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50803FB3-0E31-4E95-AA5C-DA7E38D9D9CD}"/>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323FCCC7-2C50-4AE3-8913-2209EBB626A5}"/>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B9960C24-D7F2-4B62-9050-C4A1175588D4}"/>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8FA1D725-0040-495D-A4CB-CA7981968D15}"/>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B97691E1-BEFE-455E-93D1-FE55618FC3CD}"/>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6B41DE2A-7F51-440A-8743-218AFDED2DD0}"/>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A43A9D15-0F2F-4886-94F3-018AE74576ED}"/>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E7FDF78C-E918-4E19-AB94-C9DD7DB5547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107</xdr:row>
      <xdr:rowOff>161108</xdr:rowOff>
    </xdr:to>
    <xdr:cxnSp macro="">
      <xdr:nvCxnSpPr>
        <xdr:cNvPr id="826" name="直線コネクタ 825">
          <a:extLst>
            <a:ext uri="{FF2B5EF4-FFF2-40B4-BE49-F238E27FC236}">
              <a16:creationId xmlns:a16="http://schemas.microsoft.com/office/drawing/2014/main" id="{21396ED5-5023-4CC0-BFBA-FF497FEE0323}"/>
            </a:ext>
          </a:extLst>
        </xdr:cNvPr>
        <xdr:cNvCxnSpPr/>
      </xdr:nvCxnSpPr>
      <xdr:spPr>
        <a:xfrm flipV="1">
          <a:off x="19947254" y="17082134"/>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164935</xdr:rowOff>
    </xdr:from>
    <xdr:ext cx="469744" cy="259045"/>
    <xdr:sp macro="" textlink="">
      <xdr:nvSpPr>
        <xdr:cNvPr id="827" name="【庁舎】&#10;一人当たり面積最小値テキスト">
          <a:extLst>
            <a:ext uri="{FF2B5EF4-FFF2-40B4-BE49-F238E27FC236}">
              <a16:creationId xmlns:a16="http://schemas.microsoft.com/office/drawing/2014/main" id="{953CC3D9-669D-4E8B-AC29-28DD8DAED243}"/>
            </a:ext>
          </a:extLst>
        </xdr:cNvPr>
        <xdr:cNvSpPr txBox="1"/>
      </xdr:nvSpPr>
      <xdr:spPr>
        <a:xfrm>
          <a:off x="19985990" y="1851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161108</xdr:rowOff>
    </xdr:from>
    <xdr:to>
      <xdr:col>116</xdr:col>
      <xdr:colOff>152400</xdr:colOff>
      <xdr:row>107</xdr:row>
      <xdr:rowOff>161108</xdr:rowOff>
    </xdr:to>
    <xdr:cxnSp macro="">
      <xdr:nvCxnSpPr>
        <xdr:cNvPr id="828" name="直線コネクタ 827">
          <a:extLst>
            <a:ext uri="{FF2B5EF4-FFF2-40B4-BE49-F238E27FC236}">
              <a16:creationId xmlns:a16="http://schemas.microsoft.com/office/drawing/2014/main" id="{BDCD5838-FC08-45A7-9755-54B6B886123C}"/>
            </a:ext>
          </a:extLst>
        </xdr:cNvPr>
        <xdr:cNvCxnSpPr/>
      </xdr:nvCxnSpPr>
      <xdr:spPr>
        <a:xfrm>
          <a:off x="19885660" y="185081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9" name="【庁舎】&#10;一人当たり面積最大値テキスト">
          <a:extLst>
            <a:ext uri="{FF2B5EF4-FFF2-40B4-BE49-F238E27FC236}">
              <a16:creationId xmlns:a16="http://schemas.microsoft.com/office/drawing/2014/main" id="{E1194400-9381-473D-9C10-18EE091A9249}"/>
            </a:ext>
          </a:extLst>
        </xdr:cNvPr>
        <xdr:cNvSpPr txBox="1"/>
      </xdr:nvSpPr>
      <xdr:spPr>
        <a:xfrm>
          <a:off x="19985990" y="1685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30" name="直線コネクタ 829">
          <a:extLst>
            <a:ext uri="{FF2B5EF4-FFF2-40B4-BE49-F238E27FC236}">
              <a16:creationId xmlns:a16="http://schemas.microsoft.com/office/drawing/2014/main" id="{5286F8D9-5A22-4AA6-89D2-CB96E8A72CD6}"/>
            </a:ext>
          </a:extLst>
        </xdr:cNvPr>
        <xdr:cNvCxnSpPr/>
      </xdr:nvCxnSpPr>
      <xdr:spPr>
        <a:xfrm>
          <a:off x="19885660" y="17082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108329</xdr:rowOff>
    </xdr:from>
    <xdr:ext cx="469744" cy="259045"/>
    <xdr:sp macro="" textlink="">
      <xdr:nvSpPr>
        <xdr:cNvPr id="831" name="【庁舎】&#10;一人当たり面積平均値テキスト">
          <a:extLst>
            <a:ext uri="{FF2B5EF4-FFF2-40B4-BE49-F238E27FC236}">
              <a16:creationId xmlns:a16="http://schemas.microsoft.com/office/drawing/2014/main" id="{6124AC49-E1CD-402D-9282-EBAC540E991E}"/>
            </a:ext>
          </a:extLst>
        </xdr:cNvPr>
        <xdr:cNvSpPr txBox="1"/>
      </xdr:nvSpPr>
      <xdr:spPr>
        <a:xfrm>
          <a:off x="19985990" y="181086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129902</xdr:rowOff>
    </xdr:from>
    <xdr:to>
      <xdr:col>116</xdr:col>
      <xdr:colOff>114300</xdr:colOff>
      <xdr:row>106</xdr:row>
      <xdr:rowOff>60052</xdr:rowOff>
    </xdr:to>
    <xdr:sp macro="" textlink="">
      <xdr:nvSpPr>
        <xdr:cNvPr id="832" name="フローチャート: 判断 831">
          <a:extLst>
            <a:ext uri="{FF2B5EF4-FFF2-40B4-BE49-F238E27FC236}">
              <a16:creationId xmlns:a16="http://schemas.microsoft.com/office/drawing/2014/main" id="{7F1824C9-CECE-44E7-977D-BD589A993900}"/>
            </a:ext>
          </a:extLst>
        </xdr:cNvPr>
        <xdr:cNvSpPr/>
      </xdr:nvSpPr>
      <xdr:spPr>
        <a:xfrm>
          <a:off x="19904710" y="1813596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118473</xdr:rowOff>
    </xdr:from>
    <xdr:to>
      <xdr:col>112</xdr:col>
      <xdr:colOff>38100</xdr:colOff>
      <xdr:row>106</xdr:row>
      <xdr:rowOff>48623</xdr:rowOff>
    </xdr:to>
    <xdr:sp macro="" textlink="">
      <xdr:nvSpPr>
        <xdr:cNvPr id="833" name="フローチャート: 判断 832">
          <a:extLst>
            <a:ext uri="{FF2B5EF4-FFF2-40B4-BE49-F238E27FC236}">
              <a16:creationId xmlns:a16="http://schemas.microsoft.com/office/drawing/2014/main" id="{E363A383-561A-4FF6-91F5-3C77BF65EA7A}"/>
            </a:ext>
          </a:extLst>
        </xdr:cNvPr>
        <xdr:cNvSpPr/>
      </xdr:nvSpPr>
      <xdr:spPr>
        <a:xfrm>
          <a:off x="19161760" y="181226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120106</xdr:rowOff>
    </xdr:from>
    <xdr:to>
      <xdr:col>107</xdr:col>
      <xdr:colOff>101600</xdr:colOff>
      <xdr:row>106</xdr:row>
      <xdr:rowOff>50256</xdr:rowOff>
    </xdr:to>
    <xdr:sp macro="" textlink="">
      <xdr:nvSpPr>
        <xdr:cNvPr id="834" name="フローチャート: 判断 833">
          <a:extLst>
            <a:ext uri="{FF2B5EF4-FFF2-40B4-BE49-F238E27FC236}">
              <a16:creationId xmlns:a16="http://schemas.microsoft.com/office/drawing/2014/main" id="{7E2F1D26-A825-4F82-A6AF-06ECFABA9FD5}"/>
            </a:ext>
          </a:extLst>
        </xdr:cNvPr>
        <xdr:cNvSpPr/>
      </xdr:nvSpPr>
      <xdr:spPr>
        <a:xfrm>
          <a:off x="18345150" y="1812426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108676</xdr:rowOff>
    </xdr:from>
    <xdr:to>
      <xdr:col>102</xdr:col>
      <xdr:colOff>165100</xdr:colOff>
      <xdr:row>106</xdr:row>
      <xdr:rowOff>38826</xdr:rowOff>
    </xdr:to>
    <xdr:sp macro="" textlink="">
      <xdr:nvSpPr>
        <xdr:cNvPr id="835" name="フローチャート: 判断 834">
          <a:extLst>
            <a:ext uri="{FF2B5EF4-FFF2-40B4-BE49-F238E27FC236}">
              <a16:creationId xmlns:a16="http://schemas.microsoft.com/office/drawing/2014/main" id="{F01682E8-8981-4F33-9CD0-C0518120E88A}"/>
            </a:ext>
          </a:extLst>
        </xdr:cNvPr>
        <xdr:cNvSpPr/>
      </xdr:nvSpPr>
      <xdr:spPr>
        <a:xfrm>
          <a:off x="17547590" y="1810902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102144</xdr:rowOff>
    </xdr:from>
    <xdr:to>
      <xdr:col>98</xdr:col>
      <xdr:colOff>38100</xdr:colOff>
      <xdr:row>106</xdr:row>
      <xdr:rowOff>32294</xdr:rowOff>
    </xdr:to>
    <xdr:sp macro="" textlink="">
      <xdr:nvSpPr>
        <xdr:cNvPr id="836" name="フローチャート: 判断 835">
          <a:extLst>
            <a:ext uri="{FF2B5EF4-FFF2-40B4-BE49-F238E27FC236}">
              <a16:creationId xmlns:a16="http://schemas.microsoft.com/office/drawing/2014/main" id="{B54D4650-0B37-4699-A0B1-7710C77D276A}"/>
            </a:ext>
          </a:extLst>
        </xdr:cNvPr>
        <xdr:cNvSpPr/>
      </xdr:nvSpPr>
      <xdr:spPr>
        <a:xfrm>
          <a:off x="16761460" y="181005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CA3A3818-1281-431A-9AA6-BB4F322EE1F6}"/>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66133705-9A57-43B0-B50E-F63389BD6938}"/>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C229797B-A5CD-4FAF-A74B-AA49177903B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DD2A6258-29F4-41E3-A14C-EF72E2EE6C09}"/>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46AF26BB-3717-455A-BE88-422B5606D1AF}"/>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123371</xdr:rowOff>
    </xdr:from>
    <xdr:to>
      <xdr:col>116</xdr:col>
      <xdr:colOff>114300</xdr:colOff>
      <xdr:row>104</xdr:row>
      <xdr:rowOff>53521</xdr:rowOff>
    </xdr:to>
    <xdr:sp macro="" textlink="">
      <xdr:nvSpPr>
        <xdr:cNvPr id="842" name="楕円 841">
          <a:extLst>
            <a:ext uri="{FF2B5EF4-FFF2-40B4-BE49-F238E27FC236}">
              <a16:creationId xmlns:a16="http://schemas.microsoft.com/office/drawing/2014/main" id="{D55209C3-2C6A-4844-9393-0F02ABB2ABA7}"/>
            </a:ext>
          </a:extLst>
        </xdr:cNvPr>
        <xdr:cNvSpPr/>
      </xdr:nvSpPr>
      <xdr:spPr>
        <a:xfrm>
          <a:off x="19904710" y="1778462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146248</xdr:rowOff>
    </xdr:from>
    <xdr:ext cx="469744" cy="259045"/>
    <xdr:sp macro="" textlink="">
      <xdr:nvSpPr>
        <xdr:cNvPr id="843" name="【庁舎】&#10;一人当たり面積該当値テキスト">
          <a:extLst>
            <a:ext uri="{FF2B5EF4-FFF2-40B4-BE49-F238E27FC236}">
              <a16:creationId xmlns:a16="http://schemas.microsoft.com/office/drawing/2014/main" id="{84C62C76-66A7-4CDC-8779-2E1BCB2945B1}"/>
            </a:ext>
          </a:extLst>
        </xdr:cNvPr>
        <xdr:cNvSpPr txBox="1"/>
      </xdr:nvSpPr>
      <xdr:spPr>
        <a:xfrm>
          <a:off x="19985990" y="1763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131536</xdr:rowOff>
    </xdr:from>
    <xdr:to>
      <xdr:col>112</xdr:col>
      <xdr:colOff>38100</xdr:colOff>
      <xdr:row>104</xdr:row>
      <xdr:rowOff>61686</xdr:rowOff>
    </xdr:to>
    <xdr:sp macro="" textlink="">
      <xdr:nvSpPr>
        <xdr:cNvPr id="844" name="楕円 843">
          <a:extLst>
            <a:ext uri="{FF2B5EF4-FFF2-40B4-BE49-F238E27FC236}">
              <a16:creationId xmlns:a16="http://schemas.microsoft.com/office/drawing/2014/main" id="{DFE24FF1-482F-4FB8-99AF-8FB56AC880B4}"/>
            </a:ext>
          </a:extLst>
        </xdr:cNvPr>
        <xdr:cNvSpPr/>
      </xdr:nvSpPr>
      <xdr:spPr>
        <a:xfrm>
          <a:off x="19161760" y="1779469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2721</xdr:rowOff>
    </xdr:from>
    <xdr:to>
      <xdr:col>116</xdr:col>
      <xdr:colOff>63500</xdr:colOff>
      <xdr:row>104</xdr:row>
      <xdr:rowOff>10886</xdr:rowOff>
    </xdr:to>
    <xdr:cxnSp macro="">
      <xdr:nvCxnSpPr>
        <xdr:cNvPr id="845" name="直線コネクタ 844">
          <a:extLst>
            <a:ext uri="{FF2B5EF4-FFF2-40B4-BE49-F238E27FC236}">
              <a16:creationId xmlns:a16="http://schemas.microsoft.com/office/drawing/2014/main" id="{931D1CC4-09FC-4240-AB11-CC54B19D76B3}"/>
            </a:ext>
          </a:extLst>
        </xdr:cNvPr>
        <xdr:cNvCxnSpPr/>
      </xdr:nvCxnSpPr>
      <xdr:spPr>
        <a:xfrm flipV="1">
          <a:off x="19204940" y="17833521"/>
          <a:ext cx="742950" cy="1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144599</xdr:rowOff>
    </xdr:from>
    <xdr:to>
      <xdr:col>107</xdr:col>
      <xdr:colOff>101600</xdr:colOff>
      <xdr:row>104</xdr:row>
      <xdr:rowOff>74749</xdr:rowOff>
    </xdr:to>
    <xdr:sp macro="" textlink="">
      <xdr:nvSpPr>
        <xdr:cNvPr id="846" name="楕円 845">
          <a:extLst>
            <a:ext uri="{FF2B5EF4-FFF2-40B4-BE49-F238E27FC236}">
              <a16:creationId xmlns:a16="http://schemas.microsoft.com/office/drawing/2014/main" id="{D5384953-1417-41BA-A995-166F6D607CB7}"/>
            </a:ext>
          </a:extLst>
        </xdr:cNvPr>
        <xdr:cNvSpPr/>
      </xdr:nvSpPr>
      <xdr:spPr>
        <a:xfrm>
          <a:off x="18345150" y="1780204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10886</xdr:rowOff>
    </xdr:from>
    <xdr:to>
      <xdr:col>111</xdr:col>
      <xdr:colOff>177800</xdr:colOff>
      <xdr:row>104</xdr:row>
      <xdr:rowOff>23949</xdr:rowOff>
    </xdr:to>
    <xdr:cxnSp macro="">
      <xdr:nvCxnSpPr>
        <xdr:cNvPr id="847" name="直線コネクタ 846">
          <a:extLst>
            <a:ext uri="{FF2B5EF4-FFF2-40B4-BE49-F238E27FC236}">
              <a16:creationId xmlns:a16="http://schemas.microsoft.com/office/drawing/2014/main" id="{E17D4768-5E53-4CA9-B612-E4D1B9C6FEA6}"/>
            </a:ext>
          </a:extLst>
        </xdr:cNvPr>
        <xdr:cNvCxnSpPr/>
      </xdr:nvCxnSpPr>
      <xdr:spPr>
        <a:xfrm flipV="1">
          <a:off x="18399760" y="17843591"/>
          <a:ext cx="80518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138068</xdr:rowOff>
    </xdr:from>
    <xdr:to>
      <xdr:col>102</xdr:col>
      <xdr:colOff>165100</xdr:colOff>
      <xdr:row>107</xdr:row>
      <xdr:rowOff>68218</xdr:rowOff>
    </xdr:to>
    <xdr:sp macro="" textlink="">
      <xdr:nvSpPr>
        <xdr:cNvPr id="848" name="楕円 847">
          <a:extLst>
            <a:ext uri="{FF2B5EF4-FFF2-40B4-BE49-F238E27FC236}">
              <a16:creationId xmlns:a16="http://schemas.microsoft.com/office/drawing/2014/main" id="{0DD327EE-B736-4042-875E-B5CFAF1A97BF}"/>
            </a:ext>
          </a:extLst>
        </xdr:cNvPr>
        <xdr:cNvSpPr/>
      </xdr:nvSpPr>
      <xdr:spPr>
        <a:xfrm>
          <a:off x="17547590" y="1830795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23949</xdr:rowOff>
    </xdr:from>
    <xdr:to>
      <xdr:col>107</xdr:col>
      <xdr:colOff>50800</xdr:colOff>
      <xdr:row>107</xdr:row>
      <xdr:rowOff>17418</xdr:rowOff>
    </xdr:to>
    <xdr:cxnSp macro="">
      <xdr:nvCxnSpPr>
        <xdr:cNvPr id="849" name="直線コネクタ 848">
          <a:extLst>
            <a:ext uri="{FF2B5EF4-FFF2-40B4-BE49-F238E27FC236}">
              <a16:creationId xmlns:a16="http://schemas.microsoft.com/office/drawing/2014/main" id="{CDB207C2-5DF3-4125-A721-5746BF47B40C}"/>
            </a:ext>
          </a:extLst>
        </xdr:cNvPr>
        <xdr:cNvCxnSpPr/>
      </xdr:nvCxnSpPr>
      <xdr:spPr>
        <a:xfrm flipV="1">
          <a:off x="17602200" y="17850939"/>
          <a:ext cx="797560" cy="51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141332</xdr:rowOff>
    </xdr:from>
    <xdr:to>
      <xdr:col>98</xdr:col>
      <xdr:colOff>38100</xdr:colOff>
      <xdr:row>107</xdr:row>
      <xdr:rowOff>71482</xdr:rowOff>
    </xdr:to>
    <xdr:sp macro="" textlink="">
      <xdr:nvSpPr>
        <xdr:cNvPr id="850" name="楕円 849">
          <a:extLst>
            <a:ext uri="{FF2B5EF4-FFF2-40B4-BE49-F238E27FC236}">
              <a16:creationId xmlns:a16="http://schemas.microsoft.com/office/drawing/2014/main" id="{91AD72E3-7FE3-4D01-AE71-A27401966947}"/>
            </a:ext>
          </a:extLst>
        </xdr:cNvPr>
        <xdr:cNvSpPr/>
      </xdr:nvSpPr>
      <xdr:spPr>
        <a:xfrm>
          <a:off x="16761460" y="183131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17418</xdr:rowOff>
    </xdr:from>
    <xdr:to>
      <xdr:col>102</xdr:col>
      <xdr:colOff>114300</xdr:colOff>
      <xdr:row>107</xdr:row>
      <xdr:rowOff>20682</xdr:rowOff>
    </xdr:to>
    <xdr:cxnSp macro="">
      <xdr:nvCxnSpPr>
        <xdr:cNvPr id="851" name="直線コネクタ 850">
          <a:extLst>
            <a:ext uri="{FF2B5EF4-FFF2-40B4-BE49-F238E27FC236}">
              <a16:creationId xmlns:a16="http://schemas.microsoft.com/office/drawing/2014/main" id="{5E839D2A-AEB7-43B3-B14C-2AA06BF72803}"/>
            </a:ext>
          </a:extLst>
        </xdr:cNvPr>
        <xdr:cNvCxnSpPr/>
      </xdr:nvCxnSpPr>
      <xdr:spPr>
        <a:xfrm flipV="1">
          <a:off x="16804640" y="1836637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39750</xdr:rowOff>
    </xdr:from>
    <xdr:ext cx="469744" cy="259045"/>
    <xdr:sp macro="" textlink="">
      <xdr:nvSpPr>
        <xdr:cNvPr id="852" name="n_1aveValue【庁舎】&#10;一人当たり面積">
          <a:extLst>
            <a:ext uri="{FF2B5EF4-FFF2-40B4-BE49-F238E27FC236}">
              <a16:creationId xmlns:a16="http://schemas.microsoft.com/office/drawing/2014/main" id="{4CB7D82A-87BE-4F4A-9C2B-93E599597782}"/>
            </a:ext>
          </a:extLst>
        </xdr:cNvPr>
        <xdr:cNvSpPr txBox="1"/>
      </xdr:nvSpPr>
      <xdr:spPr>
        <a:xfrm>
          <a:off x="18982132" y="1821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41383</xdr:rowOff>
    </xdr:from>
    <xdr:ext cx="469744" cy="259045"/>
    <xdr:sp macro="" textlink="">
      <xdr:nvSpPr>
        <xdr:cNvPr id="853" name="n_2aveValue【庁舎】&#10;一人当たり面積">
          <a:extLst>
            <a:ext uri="{FF2B5EF4-FFF2-40B4-BE49-F238E27FC236}">
              <a16:creationId xmlns:a16="http://schemas.microsoft.com/office/drawing/2014/main" id="{E72D2E82-859E-4DC8-8237-39FA44E0E3FC}"/>
            </a:ext>
          </a:extLst>
        </xdr:cNvPr>
        <xdr:cNvSpPr txBox="1"/>
      </xdr:nvSpPr>
      <xdr:spPr>
        <a:xfrm>
          <a:off x="18182032" y="1821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55353</xdr:rowOff>
    </xdr:from>
    <xdr:ext cx="469744" cy="259045"/>
    <xdr:sp macro="" textlink="">
      <xdr:nvSpPr>
        <xdr:cNvPr id="854" name="n_3aveValue【庁舎】&#10;一人当たり面積">
          <a:extLst>
            <a:ext uri="{FF2B5EF4-FFF2-40B4-BE49-F238E27FC236}">
              <a16:creationId xmlns:a16="http://schemas.microsoft.com/office/drawing/2014/main" id="{E109B1AA-4256-4203-8E1E-8877F42532EA}"/>
            </a:ext>
          </a:extLst>
        </xdr:cNvPr>
        <xdr:cNvSpPr txBox="1"/>
      </xdr:nvSpPr>
      <xdr:spPr>
        <a:xfrm>
          <a:off x="17384472" y="1788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48821</xdr:rowOff>
    </xdr:from>
    <xdr:ext cx="469744" cy="259045"/>
    <xdr:sp macro="" textlink="">
      <xdr:nvSpPr>
        <xdr:cNvPr id="855" name="n_4aveValue【庁舎】&#10;一人当たり面積">
          <a:extLst>
            <a:ext uri="{FF2B5EF4-FFF2-40B4-BE49-F238E27FC236}">
              <a16:creationId xmlns:a16="http://schemas.microsoft.com/office/drawing/2014/main" id="{2D1C6E8C-560F-4D70-A6F8-4E75CAB26D7F}"/>
            </a:ext>
          </a:extLst>
        </xdr:cNvPr>
        <xdr:cNvSpPr txBox="1"/>
      </xdr:nvSpPr>
      <xdr:spPr>
        <a:xfrm>
          <a:off x="16588817" y="17881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78213</xdr:rowOff>
    </xdr:from>
    <xdr:ext cx="469744" cy="259045"/>
    <xdr:sp macro="" textlink="">
      <xdr:nvSpPr>
        <xdr:cNvPr id="856" name="n_1mainValue【庁舎】&#10;一人当たり面積">
          <a:extLst>
            <a:ext uri="{FF2B5EF4-FFF2-40B4-BE49-F238E27FC236}">
              <a16:creationId xmlns:a16="http://schemas.microsoft.com/office/drawing/2014/main" id="{9924DA93-27E9-4924-A78E-1D8B7133679A}"/>
            </a:ext>
          </a:extLst>
        </xdr:cNvPr>
        <xdr:cNvSpPr txBox="1"/>
      </xdr:nvSpPr>
      <xdr:spPr>
        <a:xfrm>
          <a:off x="18982132" y="1756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91276</xdr:rowOff>
    </xdr:from>
    <xdr:ext cx="469744" cy="259045"/>
    <xdr:sp macro="" textlink="">
      <xdr:nvSpPr>
        <xdr:cNvPr id="857" name="n_2mainValue【庁舎】&#10;一人当たり面積">
          <a:extLst>
            <a:ext uri="{FF2B5EF4-FFF2-40B4-BE49-F238E27FC236}">
              <a16:creationId xmlns:a16="http://schemas.microsoft.com/office/drawing/2014/main" id="{4C0A822A-049C-4466-93B0-74BC8CAC2574}"/>
            </a:ext>
          </a:extLst>
        </xdr:cNvPr>
        <xdr:cNvSpPr txBox="1"/>
      </xdr:nvSpPr>
      <xdr:spPr>
        <a:xfrm>
          <a:off x="18182032" y="17582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59345</xdr:rowOff>
    </xdr:from>
    <xdr:ext cx="469744" cy="259045"/>
    <xdr:sp macro="" textlink="">
      <xdr:nvSpPr>
        <xdr:cNvPr id="858" name="n_3mainValue【庁舎】&#10;一人当たり面積">
          <a:extLst>
            <a:ext uri="{FF2B5EF4-FFF2-40B4-BE49-F238E27FC236}">
              <a16:creationId xmlns:a16="http://schemas.microsoft.com/office/drawing/2014/main" id="{D27DD5E0-3760-4466-BF4B-5E1267DE170D}"/>
            </a:ext>
          </a:extLst>
        </xdr:cNvPr>
        <xdr:cNvSpPr txBox="1"/>
      </xdr:nvSpPr>
      <xdr:spPr>
        <a:xfrm>
          <a:off x="17384472" y="1840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62609</xdr:rowOff>
    </xdr:from>
    <xdr:ext cx="469744" cy="259045"/>
    <xdr:sp macro="" textlink="">
      <xdr:nvSpPr>
        <xdr:cNvPr id="859" name="n_4mainValue【庁舎】&#10;一人当たり面積">
          <a:extLst>
            <a:ext uri="{FF2B5EF4-FFF2-40B4-BE49-F238E27FC236}">
              <a16:creationId xmlns:a16="http://schemas.microsoft.com/office/drawing/2014/main" id="{D41013ED-20A7-4DD9-8570-967E0A781636}"/>
            </a:ext>
          </a:extLst>
        </xdr:cNvPr>
        <xdr:cNvSpPr txBox="1"/>
      </xdr:nvSpPr>
      <xdr:spPr>
        <a:xfrm>
          <a:off x="16588817" y="18403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1592CAC8-71B3-46A8-AF29-137CC0BB610C}"/>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E3DFAD56-A0E7-425A-A43D-69AC0BC03599}"/>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0DECA212-0962-477A-8E54-70AFE68B7B40}"/>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一般廃棄物処理施設、体育館・プール、市民会館の有形固定資産減価償却率が類似団体平均と比較して高い数値を示している。一般廃棄物処理施設は今後建替予定となっている。体育館・プール、市民会館</a:t>
          </a:r>
          <a:r>
            <a:rPr kumimoji="1" lang="ja-JP" altLang="en-US" sz="1100">
              <a:solidFill>
                <a:schemeClr val="dk1"/>
              </a:solidFill>
              <a:effectLst/>
              <a:latin typeface="+mn-lt"/>
              <a:ea typeface="+mn-ea"/>
              <a:cs typeface="+mn-cs"/>
            </a:rPr>
            <a:t>についても、今後検討していく。</a:t>
          </a:r>
          <a:endParaRPr lang="ja-JP" altLang="ja-JP" sz="1400">
            <a:effectLst/>
          </a:endParaRPr>
        </a:p>
        <a:p>
          <a:r>
            <a:rPr kumimoji="1" lang="ja-JP" altLang="ja-JP" sz="1100">
              <a:solidFill>
                <a:schemeClr val="dk1"/>
              </a:solidFill>
              <a:effectLst/>
              <a:latin typeface="+mn-lt"/>
              <a:ea typeface="+mn-ea"/>
              <a:cs typeface="+mn-cs"/>
            </a:rPr>
            <a:t>庁舎の有形固定資産減価償却率は、令和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年度に建替えが完了したことにより類似団体平均と比較して大幅に低い数値となっている。</a:t>
          </a:r>
          <a:endParaRPr lang="ja-JP" altLang="ja-JP" sz="1400">
            <a:effectLst/>
          </a:endParaRPr>
        </a:p>
        <a:p>
          <a:r>
            <a:rPr kumimoji="1" lang="ja-JP" altLang="ja-JP" sz="1100">
              <a:solidFill>
                <a:schemeClr val="dk1"/>
              </a:solidFill>
              <a:effectLst/>
              <a:latin typeface="+mn-lt"/>
              <a:ea typeface="+mn-ea"/>
              <a:cs typeface="+mn-cs"/>
            </a:rPr>
            <a:t>図書館、福祉施設などの有形固定資産減価償却率は、類似団体平均と比較して低い数値を示しているが、福祉施設の一人当たりの面積が類似団体平均を大きく上回っているため、今後施設が老朽化したときに施設の統廃合を検討する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0.210.15\20%20&#20418;\002%20&#36001;&#25919;&#35506;\003%20&#36001;&#25919;&#20418;\07%20&#24066;&#30010;&#26449;&#35506;\1%20&#24066;&#30010;&#26449;&#35506;&#35519;&#26619;&#12539;&#36890;&#30693;\&#20196;&#21644;&#65303;&#24180;&#24230;\&#9733;&#36001;&#25919;&#29366;&#27841;&#36039;&#26009;&#38598;\070821%20&#12304;&#28168;&#12305;&#12304;95&#65288;&#37329;&#65289;&#12294;&#12305;&#20196;&#21644;&#65301;&#24180;&#24230;&#36001;&#25919;&#29366;&#27841;&#36039;&#26009;&#38598;&#12398;&#20316;&#25104;&#31561;&#12395;&#12388;&#12356;&#12390;&#65288;&#20381;&#38972;&#65289;\02&#22238;&#31572;\&#12304;&#36001;&#25919;&#29366;&#27841;&#36039;&#26009;&#38598;&#12305;_454214_&#38272;&#24029;&#30010;_2023(2&#22238;&#30446;).xlsx" TargetMode="External"/><Relationship Id="rId1" Type="http://schemas.openxmlformats.org/officeDocument/2006/relationships/externalLinkPath" Target="file:///\\10.10.210.15\20%20&#20418;\002%20&#36001;&#25919;&#35506;\003%20&#36001;&#25919;&#20418;\07%20&#24066;&#30010;&#26449;&#35506;\1%20&#24066;&#30010;&#26449;&#35506;&#35519;&#26619;&#12539;&#36890;&#30693;\&#20196;&#21644;&#65303;&#24180;&#24230;\&#9733;&#36001;&#25919;&#29366;&#27841;&#36039;&#26009;&#38598;\070821%20&#12304;&#28168;&#12305;&#12304;95&#65288;&#37329;&#65289;&#12294;&#12305;&#20196;&#21644;&#65301;&#24180;&#24230;&#36001;&#25919;&#29366;&#27841;&#36039;&#26009;&#38598;&#12398;&#20316;&#25104;&#31561;&#12395;&#12388;&#12356;&#12390;&#65288;&#20381;&#38972;&#65289;\02&#22238;&#31572;\&#12304;&#36001;&#25919;&#29366;&#27841;&#36039;&#26009;&#38598;&#12305;_454214_&#38272;&#24029;&#30010;_2023(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row>
        <row r="53">
          <cell r="BP53">
            <v>58.4</v>
          </cell>
          <cell r="BX53">
            <v>59.7</v>
          </cell>
          <cell r="CF53">
            <v>56.9</v>
          </cell>
          <cell r="CN53">
            <v>58.3</v>
          </cell>
          <cell r="CV53">
            <v>60</v>
          </cell>
        </row>
        <row r="55">
          <cell r="AN55" t="str">
            <v>類似団体内平均値</v>
          </cell>
          <cell r="BP55">
            <v>21.4</v>
          </cell>
          <cell r="BX55">
            <v>12.8</v>
          </cell>
          <cell r="CF55">
            <v>0</v>
          </cell>
          <cell r="CN55">
            <v>0</v>
          </cell>
          <cell r="CV55">
            <v>0</v>
          </cell>
        </row>
        <row r="57">
          <cell r="BP57">
            <v>60.8</v>
          </cell>
          <cell r="BX57">
            <v>61.2</v>
          </cell>
          <cell r="CF57">
            <v>63.1</v>
          </cell>
          <cell r="CN57">
            <v>64.2</v>
          </cell>
          <cell r="CV57">
            <v>64.400000000000006</v>
          </cell>
        </row>
        <row r="72">
          <cell r="BP72" t="str">
            <v>R01</v>
          </cell>
          <cell r="BX72" t="str">
            <v>R02</v>
          </cell>
          <cell r="CF72" t="str">
            <v>R03</v>
          </cell>
          <cell r="CN72" t="str">
            <v>R04</v>
          </cell>
          <cell r="CV72" t="str">
            <v>R05</v>
          </cell>
        </row>
        <row r="73">
          <cell r="AN73" t="str">
            <v>当該団体値</v>
          </cell>
        </row>
        <row r="75">
          <cell r="BP75">
            <v>4.5</v>
          </cell>
          <cell r="BX75">
            <v>4.9000000000000004</v>
          </cell>
          <cell r="CF75">
            <v>5.4</v>
          </cell>
          <cell r="CN75">
            <v>6.2</v>
          </cell>
          <cell r="CV75">
            <v>6.9</v>
          </cell>
        </row>
        <row r="77">
          <cell r="AN77" t="str">
            <v>類似団体内平均値</v>
          </cell>
          <cell r="BP77">
            <v>21.4</v>
          </cell>
          <cell r="BX77">
            <v>12.8</v>
          </cell>
          <cell r="CF77">
            <v>0</v>
          </cell>
          <cell r="CN77">
            <v>0</v>
          </cell>
          <cell r="CV77">
            <v>0</v>
          </cell>
        </row>
        <row r="79">
          <cell r="BP79">
            <v>7.7</v>
          </cell>
          <cell r="BX79">
            <v>7.3</v>
          </cell>
          <cell r="CF79">
            <v>7.2</v>
          </cell>
          <cell r="CN79">
            <v>7.2</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6" zoomScaleNormal="86"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5"/>
      <c r="DK1" s="175"/>
      <c r="DL1" s="175"/>
      <c r="DM1" s="175"/>
      <c r="DN1" s="175"/>
      <c r="DO1" s="175"/>
    </row>
    <row r="2" spans="1:119" ht="24" thickBot="1" x14ac:dyDescent="0.25">
      <c r="B2" s="176" t="s">
        <v>77</v>
      </c>
      <c r="C2" s="176"/>
      <c r="D2" s="177"/>
    </row>
    <row r="3" spans="1:119" ht="18.75" customHeight="1" thickBot="1" x14ac:dyDescent="0.25">
      <c r="A3" s="175"/>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75"/>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10462104</v>
      </c>
      <c r="BO4" s="358"/>
      <c r="BP4" s="358"/>
      <c r="BQ4" s="358"/>
      <c r="BR4" s="358"/>
      <c r="BS4" s="358"/>
      <c r="BT4" s="358"/>
      <c r="BU4" s="359"/>
      <c r="BV4" s="357">
        <v>11585195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7.2</v>
      </c>
      <c r="CU4" s="364"/>
      <c r="CV4" s="364"/>
      <c r="CW4" s="364"/>
      <c r="CX4" s="364"/>
      <c r="CY4" s="364"/>
      <c r="CZ4" s="364"/>
      <c r="DA4" s="365"/>
      <c r="DB4" s="363">
        <v>9.4</v>
      </c>
      <c r="DC4" s="364"/>
      <c r="DD4" s="364"/>
      <c r="DE4" s="364"/>
      <c r="DF4" s="364"/>
      <c r="DG4" s="364"/>
      <c r="DH4" s="364"/>
      <c r="DI4" s="365"/>
    </row>
    <row r="5" spans="1:119" ht="18.75" customHeight="1" x14ac:dyDescent="0.2">
      <c r="A5" s="175"/>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10079611</v>
      </c>
      <c r="BO5" s="395"/>
      <c r="BP5" s="395"/>
      <c r="BQ5" s="395"/>
      <c r="BR5" s="395"/>
      <c r="BS5" s="395"/>
      <c r="BT5" s="395"/>
      <c r="BU5" s="396"/>
      <c r="BV5" s="394">
        <v>11134139</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87</v>
      </c>
      <c r="CU5" s="392"/>
      <c r="CV5" s="392"/>
      <c r="CW5" s="392"/>
      <c r="CX5" s="392"/>
      <c r="CY5" s="392"/>
      <c r="CZ5" s="392"/>
      <c r="DA5" s="393"/>
      <c r="DB5" s="391">
        <v>87.2</v>
      </c>
      <c r="DC5" s="392"/>
      <c r="DD5" s="392"/>
      <c r="DE5" s="392"/>
      <c r="DF5" s="392"/>
      <c r="DG5" s="392"/>
      <c r="DH5" s="392"/>
      <c r="DI5" s="393"/>
    </row>
    <row r="6" spans="1:119" ht="18.75" customHeight="1" x14ac:dyDescent="0.2">
      <c r="A6" s="175"/>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382493</v>
      </c>
      <c r="BO6" s="395"/>
      <c r="BP6" s="395"/>
      <c r="BQ6" s="395"/>
      <c r="BR6" s="395"/>
      <c r="BS6" s="395"/>
      <c r="BT6" s="395"/>
      <c r="BU6" s="396"/>
      <c r="BV6" s="394">
        <v>451056</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87.4</v>
      </c>
      <c r="CU6" s="432"/>
      <c r="CV6" s="432"/>
      <c r="CW6" s="432"/>
      <c r="CX6" s="432"/>
      <c r="CY6" s="432"/>
      <c r="CZ6" s="432"/>
      <c r="DA6" s="433"/>
      <c r="DB6" s="431">
        <v>88.2</v>
      </c>
      <c r="DC6" s="432"/>
      <c r="DD6" s="432"/>
      <c r="DE6" s="432"/>
      <c r="DF6" s="432"/>
      <c r="DG6" s="432"/>
      <c r="DH6" s="432"/>
      <c r="DI6" s="433"/>
    </row>
    <row r="7" spans="1:119" ht="18.75" customHeight="1" x14ac:dyDescent="0.2">
      <c r="A7" s="175"/>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38699</v>
      </c>
      <c r="BO7" s="395"/>
      <c r="BP7" s="395"/>
      <c r="BQ7" s="395"/>
      <c r="BR7" s="395"/>
      <c r="BS7" s="395"/>
      <c r="BT7" s="395"/>
      <c r="BU7" s="396"/>
      <c r="BV7" s="394">
        <v>19119</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4766695</v>
      </c>
      <c r="CU7" s="395"/>
      <c r="CV7" s="395"/>
      <c r="CW7" s="395"/>
      <c r="CX7" s="395"/>
      <c r="CY7" s="395"/>
      <c r="CZ7" s="395"/>
      <c r="DA7" s="396"/>
      <c r="DB7" s="394">
        <v>4614852</v>
      </c>
      <c r="DC7" s="395"/>
      <c r="DD7" s="395"/>
      <c r="DE7" s="395"/>
      <c r="DF7" s="395"/>
      <c r="DG7" s="395"/>
      <c r="DH7" s="395"/>
      <c r="DI7" s="396"/>
    </row>
    <row r="8" spans="1:119" ht="18.75" customHeight="1" thickBot="1" x14ac:dyDescent="0.25">
      <c r="A8" s="175"/>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343794</v>
      </c>
      <c r="BO8" s="395"/>
      <c r="BP8" s="395"/>
      <c r="BQ8" s="395"/>
      <c r="BR8" s="395"/>
      <c r="BS8" s="395"/>
      <c r="BT8" s="395"/>
      <c r="BU8" s="396"/>
      <c r="BV8" s="394">
        <v>431937</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0.41</v>
      </c>
      <c r="CU8" s="435"/>
      <c r="CV8" s="435"/>
      <c r="CW8" s="435"/>
      <c r="CX8" s="435"/>
      <c r="CY8" s="435"/>
      <c r="CZ8" s="435"/>
      <c r="DA8" s="436"/>
      <c r="DB8" s="434">
        <v>0.41</v>
      </c>
      <c r="DC8" s="435"/>
      <c r="DD8" s="435"/>
      <c r="DE8" s="435"/>
      <c r="DF8" s="435"/>
      <c r="DG8" s="435"/>
      <c r="DH8" s="435"/>
      <c r="DI8" s="436"/>
    </row>
    <row r="9" spans="1:119" ht="18.75" customHeight="1" thickBot="1" x14ac:dyDescent="0.25">
      <c r="A9" s="175"/>
      <c r="B9" s="388" t="s">
        <v>106</v>
      </c>
      <c r="C9" s="389"/>
      <c r="D9" s="389"/>
      <c r="E9" s="389"/>
      <c r="F9" s="389"/>
      <c r="G9" s="389"/>
      <c r="H9" s="389"/>
      <c r="I9" s="389"/>
      <c r="J9" s="389"/>
      <c r="K9" s="437"/>
      <c r="L9" s="438" t="s">
        <v>107</v>
      </c>
      <c r="M9" s="439"/>
      <c r="N9" s="439"/>
      <c r="O9" s="439"/>
      <c r="P9" s="439"/>
      <c r="Q9" s="440"/>
      <c r="R9" s="441">
        <v>17379</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-88143</v>
      </c>
      <c r="BO9" s="395"/>
      <c r="BP9" s="395"/>
      <c r="BQ9" s="395"/>
      <c r="BR9" s="395"/>
      <c r="BS9" s="395"/>
      <c r="BT9" s="395"/>
      <c r="BU9" s="396"/>
      <c r="BV9" s="394">
        <v>-104915</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9.6999999999999993</v>
      </c>
      <c r="CU9" s="392"/>
      <c r="CV9" s="392"/>
      <c r="CW9" s="392"/>
      <c r="CX9" s="392"/>
      <c r="CY9" s="392"/>
      <c r="CZ9" s="392"/>
      <c r="DA9" s="393"/>
      <c r="DB9" s="391">
        <v>9.1</v>
      </c>
      <c r="DC9" s="392"/>
      <c r="DD9" s="392"/>
      <c r="DE9" s="392"/>
      <c r="DF9" s="392"/>
      <c r="DG9" s="392"/>
      <c r="DH9" s="392"/>
      <c r="DI9" s="393"/>
    </row>
    <row r="10" spans="1:119" ht="18.75" customHeight="1" thickBot="1" x14ac:dyDescent="0.25">
      <c r="A10" s="175"/>
      <c r="B10" s="388"/>
      <c r="C10" s="389"/>
      <c r="D10" s="389"/>
      <c r="E10" s="389"/>
      <c r="F10" s="389"/>
      <c r="G10" s="389"/>
      <c r="H10" s="389"/>
      <c r="I10" s="389"/>
      <c r="J10" s="389"/>
      <c r="K10" s="437"/>
      <c r="L10" s="444" t="s">
        <v>112</v>
      </c>
      <c r="M10" s="424"/>
      <c r="N10" s="424"/>
      <c r="O10" s="424"/>
      <c r="P10" s="424"/>
      <c r="Q10" s="425"/>
      <c r="R10" s="445">
        <v>18183</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800027</v>
      </c>
      <c r="BO10" s="395"/>
      <c r="BP10" s="395"/>
      <c r="BQ10" s="395"/>
      <c r="BR10" s="395"/>
      <c r="BS10" s="395"/>
      <c r="BT10" s="395"/>
      <c r="BU10" s="396"/>
      <c r="BV10" s="394">
        <v>630029</v>
      </c>
      <c r="BW10" s="395"/>
      <c r="BX10" s="395"/>
      <c r="BY10" s="395"/>
      <c r="BZ10" s="395"/>
      <c r="CA10" s="395"/>
      <c r="CB10" s="395"/>
      <c r="CC10" s="396"/>
      <c r="CD10" s="181" t="s">
        <v>115</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75"/>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2">
      <c r="A12" s="175"/>
      <c r="B12" s="454" t="s">
        <v>122</v>
      </c>
      <c r="C12" s="455"/>
      <c r="D12" s="455"/>
      <c r="E12" s="455"/>
      <c r="F12" s="455"/>
      <c r="G12" s="455"/>
      <c r="H12" s="455"/>
      <c r="I12" s="455"/>
      <c r="J12" s="455"/>
      <c r="K12" s="456"/>
      <c r="L12" s="463" t="s">
        <v>123</v>
      </c>
      <c r="M12" s="464"/>
      <c r="N12" s="464"/>
      <c r="O12" s="464"/>
      <c r="P12" s="464"/>
      <c r="Q12" s="465"/>
      <c r="R12" s="466">
        <v>17238</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90</v>
      </c>
      <c r="AV12" s="427"/>
      <c r="AW12" s="427"/>
      <c r="AX12" s="427"/>
      <c r="AY12" s="428" t="s">
        <v>127</v>
      </c>
      <c r="AZ12" s="429"/>
      <c r="BA12" s="429"/>
      <c r="BB12" s="429"/>
      <c r="BC12" s="429"/>
      <c r="BD12" s="429"/>
      <c r="BE12" s="429"/>
      <c r="BF12" s="429"/>
      <c r="BG12" s="429"/>
      <c r="BH12" s="429"/>
      <c r="BI12" s="429"/>
      <c r="BJ12" s="429"/>
      <c r="BK12" s="429"/>
      <c r="BL12" s="429"/>
      <c r="BM12" s="430"/>
      <c r="BN12" s="394">
        <v>667000</v>
      </c>
      <c r="BO12" s="395"/>
      <c r="BP12" s="395"/>
      <c r="BQ12" s="395"/>
      <c r="BR12" s="395"/>
      <c r="BS12" s="395"/>
      <c r="BT12" s="395"/>
      <c r="BU12" s="396"/>
      <c r="BV12" s="394">
        <v>881000</v>
      </c>
      <c r="BW12" s="395"/>
      <c r="BX12" s="395"/>
      <c r="BY12" s="395"/>
      <c r="BZ12" s="395"/>
      <c r="CA12" s="395"/>
      <c r="CB12" s="395"/>
      <c r="CC12" s="396"/>
      <c r="CD12" s="397" t="s">
        <v>128</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2">
      <c r="A13" s="175"/>
      <c r="B13" s="457"/>
      <c r="C13" s="458"/>
      <c r="D13" s="458"/>
      <c r="E13" s="458"/>
      <c r="F13" s="458"/>
      <c r="G13" s="458"/>
      <c r="H13" s="458"/>
      <c r="I13" s="458"/>
      <c r="J13" s="458"/>
      <c r="K13" s="459"/>
      <c r="L13" s="190"/>
      <c r="M13" s="485" t="s">
        <v>129</v>
      </c>
      <c r="N13" s="486"/>
      <c r="O13" s="486"/>
      <c r="P13" s="486"/>
      <c r="Q13" s="487"/>
      <c r="R13" s="478">
        <v>17110</v>
      </c>
      <c r="S13" s="479"/>
      <c r="T13" s="479"/>
      <c r="U13" s="479"/>
      <c r="V13" s="480"/>
      <c r="W13" s="410" t="s">
        <v>130</v>
      </c>
      <c r="X13" s="411"/>
      <c r="Y13" s="411"/>
      <c r="Z13" s="411"/>
      <c r="AA13" s="411"/>
      <c r="AB13" s="401"/>
      <c r="AC13" s="445">
        <v>587</v>
      </c>
      <c r="AD13" s="446"/>
      <c r="AE13" s="446"/>
      <c r="AF13" s="446"/>
      <c r="AG13" s="488"/>
      <c r="AH13" s="445">
        <v>666</v>
      </c>
      <c r="AI13" s="446"/>
      <c r="AJ13" s="446"/>
      <c r="AK13" s="446"/>
      <c r="AL13" s="447"/>
      <c r="AM13" s="423" t="s">
        <v>131</v>
      </c>
      <c r="AN13" s="424"/>
      <c r="AO13" s="424"/>
      <c r="AP13" s="424"/>
      <c r="AQ13" s="424"/>
      <c r="AR13" s="424"/>
      <c r="AS13" s="424"/>
      <c r="AT13" s="425"/>
      <c r="AU13" s="426" t="s">
        <v>132</v>
      </c>
      <c r="AV13" s="427"/>
      <c r="AW13" s="427"/>
      <c r="AX13" s="427"/>
      <c r="AY13" s="428" t="s">
        <v>133</v>
      </c>
      <c r="AZ13" s="429"/>
      <c r="BA13" s="429"/>
      <c r="BB13" s="429"/>
      <c r="BC13" s="429"/>
      <c r="BD13" s="429"/>
      <c r="BE13" s="429"/>
      <c r="BF13" s="429"/>
      <c r="BG13" s="429"/>
      <c r="BH13" s="429"/>
      <c r="BI13" s="429"/>
      <c r="BJ13" s="429"/>
      <c r="BK13" s="429"/>
      <c r="BL13" s="429"/>
      <c r="BM13" s="430"/>
      <c r="BN13" s="394">
        <v>44884</v>
      </c>
      <c r="BO13" s="395"/>
      <c r="BP13" s="395"/>
      <c r="BQ13" s="395"/>
      <c r="BR13" s="395"/>
      <c r="BS13" s="395"/>
      <c r="BT13" s="395"/>
      <c r="BU13" s="396"/>
      <c r="BV13" s="394">
        <v>-355886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6.9</v>
      </c>
      <c r="CU13" s="392"/>
      <c r="CV13" s="392"/>
      <c r="CW13" s="392"/>
      <c r="CX13" s="392"/>
      <c r="CY13" s="392"/>
      <c r="CZ13" s="392"/>
      <c r="DA13" s="393"/>
      <c r="DB13" s="391">
        <v>6.2</v>
      </c>
      <c r="DC13" s="392"/>
      <c r="DD13" s="392"/>
      <c r="DE13" s="392"/>
      <c r="DF13" s="392"/>
      <c r="DG13" s="392"/>
      <c r="DH13" s="392"/>
      <c r="DI13" s="393"/>
    </row>
    <row r="14" spans="1:119" ht="18.75" customHeight="1" thickBot="1" x14ac:dyDescent="0.25">
      <c r="A14" s="175"/>
      <c r="B14" s="457"/>
      <c r="C14" s="458"/>
      <c r="D14" s="458"/>
      <c r="E14" s="458"/>
      <c r="F14" s="458"/>
      <c r="G14" s="458"/>
      <c r="H14" s="458"/>
      <c r="I14" s="458"/>
      <c r="J14" s="458"/>
      <c r="K14" s="459"/>
      <c r="L14" s="475" t="s">
        <v>135</v>
      </c>
      <c r="M14" s="476"/>
      <c r="N14" s="476"/>
      <c r="O14" s="476"/>
      <c r="P14" s="476"/>
      <c r="Q14" s="477"/>
      <c r="R14" s="478">
        <v>17385</v>
      </c>
      <c r="S14" s="479"/>
      <c r="T14" s="479"/>
      <c r="U14" s="479"/>
      <c r="V14" s="480"/>
      <c r="W14" s="384"/>
      <c r="X14" s="385"/>
      <c r="Y14" s="385"/>
      <c r="Z14" s="385"/>
      <c r="AA14" s="385"/>
      <c r="AB14" s="374"/>
      <c r="AC14" s="481">
        <v>7.1</v>
      </c>
      <c r="AD14" s="482"/>
      <c r="AE14" s="482"/>
      <c r="AF14" s="482"/>
      <c r="AG14" s="483"/>
      <c r="AH14" s="481">
        <v>7.8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121</v>
      </c>
      <c r="CU14" s="493"/>
      <c r="CV14" s="493"/>
      <c r="CW14" s="493"/>
      <c r="CX14" s="493"/>
      <c r="CY14" s="493"/>
      <c r="CZ14" s="493"/>
      <c r="DA14" s="494"/>
      <c r="DB14" s="492" t="s">
        <v>121</v>
      </c>
      <c r="DC14" s="493"/>
      <c r="DD14" s="493"/>
      <c r="DE14" s="493"/>
      <c r="DF14" s="493"/>
      <c r="DG14" s="493"/>
      <c r="DH14" s="493"/>
      <c r="DI14" s="494"/>
    </row>
    <row r="15" spans="1:119" ht="18.75" customHeight="1" x14ac:dyDescent="0.2">
      <c r="A15" s="175"/>
      <c r="B15" s="457"/>
      <c r="C15" s="458"/>
      <c r="D15" s="458"/>
      <c r="E15" s="458"/>
      <c r="F15" s="458"/>
      <c r="G15" s="458"/>
      <c r="H15" s="458"/>
      <c r="I15" s="458"/>
      <c r="J15" s="458"/>
      <c r="K15" s="459"/>
      <c r="L15" s="190"/>
      <c r="M15" s="485" t="s">
        <v>129</v>
      </c>
      <c r="N15" s="486"/>
      <c r="O15" s="486"/>
      <c r="P15" s="486"/>
      <c r="Q15" s="487"/>
      <c r="R15" s="478">
        <v>17287</v>
      </c>
      <c r="S15" s="479"/>
      <c r="T15" s="479"/>
      <c r="U15" s="479"/>
      <c r="V15" s="480"/>
      <c r="W15" s="410" t="s">
        <v>137</v>
      </c>
      <c r="X15" s="411"/>
      <c r="Y15" s="411"/>
      <c r="Z15" s="411"/>
      <c r="AA15" s="411"/>
      <c r="AB15" s="401"/>
      <c r="AC15" s="445">
        <v>2663</v>
      </c>
      <c r="AD15" s="446"/>
      <c r="AE15" s="446"/>
      <c r="AF15" s="446"/>
      <c r="AG15" s="488"/>
      <c r="AH15" s="445">
        <v>2713</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1839635</v>
      </c>
      <c r="BO15" s="358"/>
      <c r="BP15" s="358"/>
      <c r="BQ15" s="358"/>
      <c r="BR15" s="358"/>
      <c r="BS15" s="358"/>
      <c r="BT15" s="358"/>
      <c r="BU15" s="359"/>
      <c r="BV15" s="357">
        <v>1731367</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91"/>
      <c r="CU15" s="192"/>
      <c r="CV15" s="192"/>
      <c r="CW15" s="192"/>
      <c r="CX15" s="192"/>
      <c r="CY15" s="192"/>
      <c r="CZ15" s="192"/>
      <c r="DA15" s="193"/>
      <c r="DB15" s="191"/>
      <c r="DC15" s="192"/>
      <c r="DD15" s="192"/>
      <c r="DE15" s="192"/>
      <c r="DF15" s="192"/>
      <c r="DG15" s="192"/>
      <c r="DH15" s="192"/>
      <c r="DI15" s="193"/>
    </row>
    <row r="16" spans="1:119" ht="18.75" customHeight="1" x14ac:dyDescent="0.2">
      <c r="A16" s="175"/>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32.4</v>
      </c>
      <c r="AD16" s="482"/>
      <c r="AE16" s="482"/>
      <c r="AF16" s="482"/>
      <c r="AG16" s="483"/>
      <c r="AH16" s="481">
        <v>31.6</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4293879</v>
      </c>
      <c r="BO16" s="395"/>
      <c r="BP16" s="395"/>
      <c r="BQ16" s="395"/>
      <c r="BR16" s="395"/>
      <c r="BS16" s="395"/>
      <c r="BT16" s="395"/>
      <c r="BU16" s="396"/>
      <c r="BV16" s="394">
        <v>4137500</v>
      </c>
      <c r="BW16" s="395"/>
      <c r="BX16" s="395"/>
      <c r="BY16" s="395"/>
      <c r="BZ16" s="395"/>
      <c r="CA16" s="395"/>
      <c r="CB16" s="395"/>
      <c r="CC16" s="396"/>
      <c r="CD16" s="184"/>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75"/>
      <c r="B17" s="460"/>
      <c r="C17" s="461"/>
      <c r="D17" s="461"/>
      <c r="E17" s="461"/>
      <c r="F17" s="461"/>
      <c r="G17" s="461"/>
      <c r="H17" s="461"/>
      <c r="I17" s="461"/>
      <c r="J17" s="461"/>
      <c r="K17" s="462"/>
      <c r="L17" s="194"/>
      <c r="M17" s="505" t="s">
        <v>143</v>
      </c>
      <c r="N17" s="506"/>
      <c r="O17" s="506"/>
      <c r="P17" s="506"/>
      <c r="Q17" s="507"/>
      <c r="R17" s="500" t="s">
        <v>144</v>
      </c>
      <c r="S17" s="501"/>
      <c r="T17" s="501"/>
      <c r="U17" s="501"/>
      <c r="V17" s="502"/>
      <c r="W17" s="410" t="s">
        <v>145</v>
      </c>
      <c r="X17" s="411"/>
      <c r="Y17" s="411"/>
      <c r="Z17" s="411"/>
      <c r="AA17" s="411"/>
      <c r="AB17" s="401"/>
      <c r="AC17" s="445">
        <v>4977</v>
      </c>
      <c r="AD17" s="446"/>
      <c r="AE17" s="446"/>
      <c r="AF17" s="446"/>
      <c r="AG17" s="488"/>
      <c r="AH17" s="445">
        <v>5202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2285975</v>
      </c>
      <c r="BO17" s="395"/>
      <c r="BP17" s="395"/>
      <c r="BQ17" s="395"/>
      <c r="BR17" s="395"/>
      <c r="BS17" s="395"/>
      <c r="BT17" s="395"/>
      <c r="BU17" s="396"/>
      <c r="BV17" s="394">
        <v>2154050</v>
      </c>
      <c r="BW17" s="395"/>
      <c r="BX17" s="395"/>
      <c r="BY17" s="395"/>
      <c r="BZ17" s="395"/>
      <c r="CA17" s="395"/>
      <c r="CB17" s="395"/>
      <c r="CC17" s="396"/>
      <c r="CD17" s="184"/>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75"/>
      <c r="B18" s="516" t="s">
        <v>147</v>
      </c>
      <c r="C18" s="437"/>
      <c r="D18" s="437"/>
      <c r="E18" s="517"/>
      <c r="F18" s="517"/>
      <c r="G18" s="517"/>
      <c r="H18" s="517"/>
      <c r="I18" s="517"/>
      <c r="J18" s="517"/>
      <c r="K18" s="517"/>
      <c r="L18" s="518">
        <v>120.4</v>
      </c>
      <c r="M18" s="518"/>
      <c r="N18" s="518"/>
      <c r="O18" s="518"/>
      <c r="P18" s="518"/>
      <c r="Q18" s="518"/>
      <c r="R18" s="519"/>
      <c r="S18" s="519"/>
      <c r="T18" s="519"/>
      <c r="U18" s="519"/>
      <c r="V18" s="520"/>
      <c r="W18" s="412"/>
      <c r="X18" s="413"/>
      <c r="Y18" s="413"/>
      <c r="Z18" s="413"/>
      <c r="AA18" s="413"/>
      <c r="AB18" s="404"/>
      <c r="AC18" s="521">
        <v>60.5</v>
      </c>
      <c r="AD18" s="522"/>
      <c r="AE18" s="522"/>
      <c r="AF18" s="522"/>
      <c r="AG18" s="523"/>
      <c r="AH18" s="521">
        <v>60.6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4308567</v>
      </c>
      <c r="BO18" s="395"/>
      <c r="BP18" s="395"/>
      <c r="BQ18" s="395"/>
      <c r="BR18" s="395"/>
      <c r="BS18" s="395"/>
      <c r="BT18" s="395"/>
      <c r="BU18" s="396"/>
      <c r="BV18" s="394">
        <v>4226265</v>
      </c>
      <c r="BW18" s="395"/>
      <c r="BX18" s="395"/>
      <c r="BY18" s="395"/>
      <c r="BZ18" s="395"/>
      <c r="CA18" s="395"/>
      <c r="CB18" s="395"/>
      <c r="CC18" s="396"/>
      <c r="CD18" s="184"/>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75"/>
      <c r="B19" s="516" t="s">
        <v>149</v>
      </c>
      <c r="C19" s="437"/>
      <c r="D19" s="437"/>
      <c r="E19" s="517"/>
      <c r="F19" s="517"/>
      <c r="G19" s="517"/>
      <c r="H19" s="517"/>
      <c r="I19" s="517"/>
      <c r="J19" s="517"/>
      <c r="K19" s="517"/>
      <c r="L19" s="525">
        <v>144</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6843076</v>
      </c>
      <c r="BO19" s="395"/>
      <c r="BP19" s="395"/>
      <c r="BQ19" s="395"/>
      <c r="BR19" s="395"/>
      <c r="BS19" s="395"/>
      <c r="BT19" s="395"/>
      <c r="BU19" s="396"/>
      <c r="BV19" s="394">
        <v>7138961</v>
      </c>
      <c r="BW19" s="395"/>
      <c r="BX19" s="395"/>
      <c r="BY19" s="395"/>
      <c r="BZ19" s="395"/>
      <c r="CA19" s="395"/>
      <c r="CB19" s="395"/>
      <c r="CC19" s="396"/>
      <c r="CD19" s="184"/>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75"/>
      <c r="B20" s="516" t="s">
        <v>151</v>
      </c>
      <c r="C20" s="437"/>
      <c r="D20" s="437"/>
      <c r="E20" s="517"/>
      <c r="F20" s="517"/>
      <c r="G20" s="517"/>
      <c r="H20" s="517"/>
      <c r="I20" s="517"/>
      <c r="J20" s="517"/>
      <c r="K20" s="517"/>
      <c r="L20" s="525">
        <v>6874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4"/>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75"/>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4"/>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75"/>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6998181</v>
      </c>
      <c r="BO22" s="358"/>
      <c r="BP22" s="358"/>
      <c r="BQ22" s="358"/>
      <c r="BR22" s="358"/>
      <c r="BS22" s="358"/>
      <c r="BT22" s="358"/>
      <c r="BU22" s="359"/>
      <c r="BV22" s="357">
        <v>7425417</v>
      </c>
      <c r="BW22" s="358"/>
      <c r="BX22" s="358"/>
      <c r="BY22" s="358"/>
      <c r="BZ22" s="358"/>
      <c r="CA22" s="358"/>
      <c r="CB22" s="358"/>
      <c r="CC22" s="359"/>
      <c r="CD22" s="184"/>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75"/>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6613550</v>
      </c>
      <c r="BO23" s="395"/>
      <c r="BP23" s="395"/>
      <c r="BQ23" s="395"/>
      <c r="BR23" s="395"/>
      <c r="BS23" s="395"/>
      <c r="BT23" s="395"/>
      <c r="BU23" s="396"/>
      <c r="BV23" s="394">
        <v>7092544</v>
      </c>
      <c r="BW23" s="395"/>
      <c r="BX23" s="395"/>
      <c r="BY23" s="395"/>
      <c r="BZ23" s="395"/>
      <c r="CA23" s="395"/>
      <c r="CB23" s="395"/>
      <c r="CC23" s="396"/>
      <c r="CD23" s="184"/>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75"/>
      <c r="B24" s="565"/>
      <c r="C24" s="541"/>
      <c r="D24" s="542"/>
      <c r="E24" s="444" t="s">
        <v>161</v>
      </c>
      <c r="F24" s="424"/>
      <c r="G24" s="424"/>
      <c r="H24" s="424"/>
      <c r="I24" s="424"/>
      <c r="J24" s="424"/>
      <c r="K24" s="425"/>
      <c r="L24" s="445">
        <v>1</v>
      </c>
      <c r="M24" s="446"/>
      <c r="N24" s="446"/>
      <c r="O24" s="446"/>
      <c r="P24" s="488"/>
      <c r="Q24" s="445">
        <v>7340</v>
      </c>
      <c r="R24" s="446"/>
      <c r="S24" s="446"/>
      <c r="T24" s="446"/>
      <c r="U24" s="446"/>
      <c r="V24" s="488"/>
      <c r="W24" s="540"/>
      <c r="X24" s="541"/>
      <c r="Y24" s="542"/>
      <c r="Z24" s="444" t="s">
        <v>162</v>
      </c>
      <c r="AA24" s="424"/>
      <c r="AB24" s="424"/>
      <c r="AC24" s="424"/>
      <c r="AD24" s="424"/>
      <c r="AE24" s="424"/>
      <c r="AF24" s="424"/>
      <c r="AG24" s="425"/>
      <c r="AH24" s="445">
        <v>138</v>
      </c>
      <c r="AI24" s="446"/>
      <c r="AJ24" s="446"/>
      <c r="AK24" s="446"/>
      <c r="AL24" s="488"/>
      <c r="AM24" s="445">
        <v>399786</v>
      </c>
      <c r="AN24" s="446"/>
      <c r="AO24" s="446"/>
      <c r="AP24" s="446"/>
      <c r="AQ24" s="446"/>
      <c r="AR24" s="488"/>
      <c r="AS24" s="445">
        <v>2897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4694764</v>
      </c>
      <c r="BO24" s="395"/>
      <c r="BP24" s="395"/>
      <c r="BQ24" s="395"/>
      <c r="BR24" s="395"/>
      <c r="BS24" s="395"/>
      <c r="BT24" s="395"/>
      <c r="BU24" s="396"/>
      <c r="BV24" s="394">
        <v>4858567</v>
      </c>
      <c r="BW24" s="395"/>
      <c r="BX24" s="395"/>
      <c r="BY24" s="395"/>
      <c r="BZ24" s="395"/>
      <c r="CA24" s="395"/>
      <c r="CB24" s="395"/>
      <c r="CC24" s="396"/>
      <c r="CD24" s="184"/>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75"/>
      <c r="B25" s="565"/>
      <c r="C25" s="541"/>
      <c r="D25" s="542"/>
      <c r="E25" s="444" t="s">
        <v>164</v>
      </c>
      <c r="F25" s="424"/>
      <c r="G25" s="424"/>
      <c r="H25" s="424"/>
      <c r="I25" s="424"/>
      <c r="J25" s="424"/>
      <c r="K25" s="425"/>
      <c r="L25" s="445">
        <v>1</v>
      </c>
      <c r="M25" s="446"/>
      <c r="N25" s="446"/>
      <c r="O25" s="446"/>
      <c r="P25" s="488"/>
      <c r="Q25" s="445">
        <v>5910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t="s">
        <v>121</v>
      </c>
      <c r="BO25" s="358"/>
      <c r="BP25" s="358"/>
      <c r="BQ25" s="358"/>
      <c r="BR25" s="358"/>
      <c r="BS25" s="358"/>
      <c r="BT25" s="358"/>
      <c r="BU25" s="359"/>
      <c r="BV25" s="357">
        <v>15361</v>
      </c>
      <c r="BW25" s="358"/>
      <c r="BX25" s="358"/>
      <c r="BY25" s="358"/>
      <c r="BZ25" s="358"/>
      <c r="CA25" s="358"/>
      <c r="CB25" s="358"/>
      <c r="CC25" s="359"/>
      <c r="CD25" s="184"/>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75"/>
      <c r="B26" s="565"/>
      <c r="C26" s="541"/>
      <c r="D26" s="542"/>
      <c r="E26" s="444" t="s">
        <v>167</v>
      </c>
      <c r="F26" s="424"/>
      <c r="G26" s="424"/>
      <c r="H26" s="424"/>
      <c r="I26" s="424"/>
      <c r="J26" s="424"/>
      <c r="K26" s="425"/>
      <c r="L26" s="445">
        <v>1</v>
      </c>
      <c r="M26" s="446"/>
      <c r="N26" s="446"/>
      <c r="O26" s="446"/>
      <c r="P26" s="488"/>
      <c r="Q26" s="445">
        <v>5620</v>
      </c>
      <c r="R26" s="446"/>
      <c r="S26" s="446"/>
      <c r="T26" s="446"/>
      <c r="U26" s="446"/>
      <c r="V26" s="488"/>
      <c r="W26" s="540"/>
      <c r="X26" s="541"/>
      <c r="Y26" s="542"/>
      <c r="Z26" s="444" t="s">
        <v>168</v>
      </c>
      <c r="AA26" s="546"/>
      <c r="AB26" s="546"/>
      <c r="AC26" s="546"/>
      <c r="AD26" s="546"/>
      <c r="AE26" s="546"/>
      <c r="AF26" s="546"/>
      <c r="AG26" s="547"/>
      <c r="AH26" s="445">
        <v>1</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84"/>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75"/>
      <c r="B27" s="565"/>
      <c r="C27" s="541"/>
      <c r="D27" s="542"/>
      <c r="E27" s="444" t="s">
        <v>171</v>
      </c>
      <c r="F27" s="424"/>
      <c r="G27" s="424"/>
      <c r="H27" s="424"/>
      <c r="I27" s="424"/>
      <c r="J27" s="424"/>
      <c r="K27" s="425"/>
      <c r="L27" s="445">
        <v>1</v>
      </c>
      <c r="M27" s="446"/>
      <c r="N27" s="446"/>
      <c r="O27" s="446"/>
      <c r="P27" s="488"/>
      <c r="Q27" s="445">
        <v>2980</v>
      </c>
      <c r="R27" s="446"/>
      <c r="S27" s="446"/>
      <c r="T27" s="446"/>
      <c r="U27" s="446"/>
      <c r="V27" s="488"/>
      <c r="W27" s="540"/>
      <c r="X27" s="541"/>
      <c r="Y27" s="542"/>
      <c r="Z27" s="444" t="s">
        <v>172</v>
      </c>
      <c r="AA27" s="424"/>
      <c r="AB27" s="424"/>
      <c r="AC27" s="424"/>
      <c r="AD27" s="424"/>
      <c r="AE27" s="424"/>
      <c r="AF27" s="424"/>
      <c r="AG27" s="425"/>
      <c r="AH27" s="445">
        <v>2</v>
      </c>
      <c r="AI27" s="446"/>
      <c r="AJ27" s="446"/>
      <c r="AK27" s="446"/>
      <c r="AL27" s="488"/>
      <c r="AM27" s="445" t="s">
        <v>169</v>
      </c>
      <c r="AN27" s="446"/>
      <c r="AO27" s="446"/>
      <c r="AP27" s="446"/>
      <c r="AQ27" s="446"/>
      <c r="AR27" s="488"/>
      <c r="AS27" s="445" t="s">
        <v>169</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v>198769</v>
      </c>
      <c r="BO27" s="514"/>
      <c r="BP27" s="514"/>
      <c r="BQ27" s="514"/>
      <c r="BR27" s="514"/>
      <c r="BS27" s="514"/>
      <c r="BT27" s="514"/>
      <c r="BU27" s="515"/>
      <c r="BV27" s="513">
        <v>198766</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75"/>
      <c r="B28" s="565"/>
      <c r="C28" s="541"/>
      <c r="D28" s="542"/>
      <c r="E28" s="444" t="s">
        <v>174</v>
      </c>
      <c r="F28" s="424"/>
      <c r="G28" s="424"/>
      <c r="H28" s="424"/>
      <c r="I28" s="424"/>
      <c r="J28" s="424"/>
      <c r="K28" s="425"/>
      <c r="L28" s="445">
        <v>1</v>
      </c>
      <c r="M28" s="446"/>
      <c r="N28" s="446"/>
      <c r="O28" s="446"/>
      <c r="P28" s="488"/>
      <c r="Q28" s="445">
        <v>2280</v>
      </c>
      <c r="R28" s="446"/>
      <c r="S28" s="446"/>
      <c r="T28" s="446"/>
      <c r="U28" s="446"/>
      <c r="V28" s="488"/>
      <c r="W28" s="540"/>
      <c r="X28" s="541"/>
      <c r="Y28" s="542"/>
      <c r="Z28" s="444" t="s">
        <v>175</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1922698</v>
      </c>
      <c r="BO28" s="358"/>
      <c r="BP28" s="358"/>
      <c r="BQ28" s="358"/>
      <c r="BR28" s="358"/>
      <c r="BS28" s="358"/>
      <c r="BT28" s="358"/>
      <c r="BU28" s="359"/>
      <c r="BV28" s="357">
        <v>1789671</v>
      </c>
      <c r="BW28" s="358"/>
      <c r="BX28" s="358"/>
      <c r="BY28" s="358"/>
      <c r="BZ28" s="358"/>
      <c r="CA28" s="358"/>
      <c r="CB28" s="358"/>
      <c r="CC28" s="359"/>
      <c r="CD28" s="184"/>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75"/>
      <c r="B29" s="565"/>
      <c r="C29" s="541"/>
      <c r="D29" s="542"/>
      <c r="E29" s="444" t="s">
        <v>177</v>
      </c>
      <c r="F29" s="424"/>
      <c r="G29" s="424"/>
      <c r="H29" s="424"/>
      <c r="I29" s="424"/>
      <c r="J29" s="424"/>
      <c r="K29" s="425"/>
      <c r="L29" s="445">
        <v>12</v>
      </c>
      <c r="M29" s="446"/>
      <c r="N29" s="446"/>
      <c r="O29" s="446"/>
      <c r="P29" s="488"/>
      <c r="Q29" s="445">
        <v>2080</v>
      </c>
      <c r="R29" s="446"/>
      <c r="S29" s="446"/>
      <c r="T29" s="446"/>
      <c r="U29" s="446"/>
      <c r="V29" s="488"/>
      <c r="W29" s="543"/>
      <c r="X29" s="544"/>
      <c r="Y29" s="545"/>
      <c r="Z29" s="444" t="s">
        <v>178</v>
      </c>
      <c r="AA29" s="424"/>
      <c r="AB29" s="424"/>
      <c r="AC29" s="424"/>
      <c r="AD29" s="424"/>
      <c r="AE29" s="424"/>
      <c r="AF29" s="424"/>
      <c r="AG29" s="425"/>
      <c r="AH29" s="445">
        <v>140</v>
      </c>
      <c r="AI29" s="446"/>
      <c r="AJ29" s="446"/>
      <c r="AK29" s="446"/>
      <c r="AL29" s="488"/>
      <c r="AM29" s="445">
        <v>407230</v>
      </c>
      <c r="AN29" s="446"/>
      <c r="AO29" s="446"/>
      <c r="AP29" s="446"/>
      <c r="AQ29" s="446"/>
      <c r="AR29" s="488"/>
      <c r="AS29" s="445">
        <v>2909</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64814</v>
      </c>
      <c r="BO29" s="395"/>
      <c r="BP29" s="395"/>
      <c r="BQ29" s="395"/>
      <c r="BR29" s="395"/>
      <c r="BS29" s="395"/>
      <c r="BT29" s="395"/>
      <c r="BU29" s="396"/>
      <c r="BV29" s="394">
        <v>56637</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75"/>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97.2</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2604987</v>
      </c>
      <c r="BO30" s="514"/>
      <c r="BP30" s="514"/>
      <c r="BQ30" s="514"/>
      <c r="BR30" s="514"/>
      <c r="BS30" s="514"/>
      <c r="BT30" s="514"/>
      <c r="BU30" s="515"/>
      <c r="BV30" s="513">
        <v>2501441</v>
      </c>
      <c r="BW30" s="514"/>
      <c r="BX30" s="514"/>
      <c r="BY30" s="514"/>
      <c r="BZ30" s="514"/>
      <c r="CA30" s="514"/>
      <c r="CB30" s="514"/>
      <c r="CC30" s="515"/>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5"/>
      <c r="B31" s="200"/>
      <c r="DI31" s="201"/>
    </row>
    <row r="32" spans="1:113" ht="13.5" customHeight="1" x14ac:dyDescent="0.2">
      <c r="A32" s="175"/>
      <c r="B32" s="202"/>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201"/>
    </row>
    <row r="33" spans="1:113" ht="13.5" customHeight="1" x14ac:dyDescent="0.2">
      <c r="A33" s="175"/>
      <c r="B33" s="202"/>
      <c r="C33" s="418" t="s">
        <v>187</v>
      </c>
      <c r="D33" s="418"/>
      <c r="E33" s="383" t="s">
        <v>188</v>
      </c>
      <c r="F33" s="383"/>
      <c r="G33" s="383"/>
      <c r="H33" s="383"/>
      <c r="I33" s="383"/>
      <c r="J33" s="383"/>
      <c r="K33" s="383"/>
      <c r="L33" s="383"/>
      <c r="M33" s="383"/>
      <c r="N33" s="383"/>
      <c r="O33" s="383"/>
      <c r="P33" s="383"/>
      <c r="Q33" s="383"/>
      <c r="R33" s="383"/>
      <c r="S33" s="383"/>
      <c r="T33" s="179"/>
      <c r="U33" s="418" t="s">
        <v>187</v>
      </c>
      <c r="V33" s="418"/>
      <c r="W33" s="383" t="s">
        <v>188</v>
      </c>
      <c r="X33" s="383"/>
      <c r="Y33" s="383"/>
      <c r="Z33" s="383"/>
      <c r="AA33" s="383"/>
      <c r="AB33" s="383"/>
      <c r="AC33" s="383"/>
      <c r="AD33" s="383"/>
      <c r="AE33" s="383"/>
      <c r="AF33" s="383"/>
      <c r="AG33" s="383"/>
      <c r="AH33" s="383"/>
      <c r="AI33" s="383"/>
      <c r="AJ33" s="383"/>
      <c r="AK33" s="383"/>
      <c r="AL33" s="179"/>
      <c r="AM33" s="418" t="s">
        <v>187</v>
      </c>
      <c r="AN33" s="418"/>
      <c r="AO33" s="383" t="s">
        <v>188</v>
      </c>
      <c r="AP33" s="383"/>
      <c r="AQ33" s="383"/>
      <c r="AR33" s="383"/>
      <c r="AS33" s="383"/>
      <c r="AT33" s="383"/>
      <c r="AU33" s="383"/>
      <c r="AV33" s="383"/>
      <c r="AW33" s="383"/>
      <c r="AX33" s="383"/>
      <c r="AY33" s="383"/>
      <c r="AZ33" s="383"/>
      <c r="BA33" s="383"/>
      <c r="BB33" s="383"/>
      <c r="BC33" s="383"/>
      <c r="BD33" s="185"/>
      <c r="BE33" s="383" t="s">
        <v>189</v>
      </c>
      <c r="BF33" s="383"/>
      <c r="BG33" s="383" t="s">
        <v>190</v>
      </c>
      <c r="BH33" s="383"/>
      <c r="BI33" s="383"/>
      <c r="BJ33" s="383"/>
      <c r="BK33" s="383"/>
      <c r="BL33" s="383"/>
      <c r="BM33" s="383"/>
      <c r="BN33" s="383"/>
      <c r="BO33" s="383"/>
      <c r="BP33" s="383"/>
      <c r="BQ33" s="383"/>
      <c r="BR33" s="383"/>
      <c r="BS33" s="383"/>
      <c r="BT33" s="383"/>
      <c r="BU33" s="383"/>
      <c r="BV33" s="185"/>
      <c r="BW33" s="418" t="s">
        <v>189</v>
      </c>
      <c r="BX33" s="418"/>
      <c r="BY33" s="383" t="s">
        <v>191</v>
      </c>
      <c r="BZ33" s="383"/>
      <c r="CA33" s="383"/>
      <c r="CB33" s="383"/>
      <c r="CC33" s="383"/>
      <c r="CD33" s="383"/>
      <c r="CE33" s="383"/>
      <c r="CF33" s="383"/>
      <c r="CG33" s="383"/>
      <c r="CH33" s="383"/>
      <c r="CI33" s="383"/>
      <c r="CJ33" s="383"/>
      <c r="CK33" s="383"/>
      <c r="CL33" s="383"/>
      <c r="CM33" s="383"/>
      <c r="CN33" s="179"/>
      <c r="CO33" s="418" t="s">
        <v>187</v>
      </c>
      <c r="CP33" s="418"/>
      <c r="CQ33" s="383" t="s">
        <v>192</v>
      </c>
      <c r="CR33" s="383"/>
      <c r="CS33" s="383"/>
      <c r="CT33" s="383"/>
      <c r="CU33" s="383"/>
      <c r="CV33" s="383"/>
      <c r="CW33" s="383"/>
      <c r="CX33" s="383"/>
      <c r="CY33" s="383"/>
      <c r="CZ33" s="383"/>
      <c r="DA33" s="383"/>
      <c r="DB33" s="383"/>
      <c r="DC33" s="383"/>
      <c r="DD33" s="383"/>
      <c r="DE33" s="383"/>
      <c r="DF33" s="179"/>
      <c r="DG33" s="583" t="s">
        <v>193</v>
      </c>
      <c r="DH33" s="583"/>
      <c r="DI33" s="180"/>
    </row>
    <row r="34" spans="1:113" ht="32.25" customHeight="1" x14ac:dyDescent="0.2">
      <c r="A34" s="175"/>
      <c r="B34" s="202"/>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5"/>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75"/>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75"/>
      <c r="BE34" s="584">
        <f>IF(BG34="","",MAX(C34:D43,U34:V43,AM34:AN43)+1)</f>
        <v>6</v>
      </c>
      <c r="BF34" s="584"/>
      <c r="BG34" s="585" t="str">
        <f>IF('各会計、関係団体の財政状況及び健全化判断比率'!B32="","",'各会計、関係団体の財政状況及び健全化判断比率'!B32)</f>
        <v>簡易水道事業特別会計</v>
      </c>
      <c r="BH34" s="585"/>
      <c r="BI34" s="585"/>
      <c r="BJ34" s="585"/>
      <c r="BK34" s="585"/>
      <c r="BL34" s="585"/>
      <c r="BM34" s="585"/>
      <c r="BN34" s="585"/>
      <c r="BO34" s="585"/>
      <c r="BP34" s="585"/>
      <c r="BQ34" s="585"/>
      <c r="BR34" s="585"/>
      <c r="BS34" s="585"/>
      <c r="BT34" s="585"/>
      <c r="BU34" s="585"/>
      <c r="BV34" s="175"/>
      <c r="BW34" s="584">
        <f>IF(BY34="","",MAX(C34:D43,U34:V43,AM34:AN43,BE34:BF43)+1)</f>
        <v>7</v>
      </c>
      <c r="BX34" s="584"/>
      <c r="BY34" s="585" t="str">
        <f>IF('各会計、関係団体の財政状況及び健全化判断比率'!B68="","",'各会計、関係団体の財政状況及び健全化判断比率'!B68)</f>
        <v>宮崎県市町村総合事務組合　一般会計</v>
      </c>
      <c r="BZ34" s="585"/>
      <c r="CA34" s="585"/>
      <c r="CB34" s="585"/>
      <c r="CC34" s="585"/>
      <c r="CD34" s="585"/>
      <c r="CE34" s="585"/>
      <c r="CF34" s="585"/>
      <c r="CG34" s="585"/>
      <c r="CH34" s="585"/>
      <c r="CI34" s="585"/>
      <c r="CJ34" s="585"/>
      <c r="CK34" s="585"/>
      <c r="CL34" s="585"/>
      <c r="CM34" s="585"/>
      <c r="CN34" s="175"/>
      <c r="CO34" s="584">
        <f>IF(CQ34="","",MAX(C34:D43,U34:V43,AM34:AN43,BE34:BF43,BW34:BX43)+1)</f>
        <v>15</v>
      </c>
      <c r="CP34" s="584"/>
      <c r="CQ34" s="585" t="str">
        <f>IF('各会計、関係団体の財政状況及び健全化判断比率'!BS7="","",'各会計、関係団体の財政状況及び健全化判断比率'!BS7)</f>
        <v>公益財団法人門川ふるさと文化財団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80"/>
    </row>
    <row r="35" spans="1:113" ht="32.25" customHeight="1" x14ac:dyDescent="0.2">
      <c r="A35" s="175"/>
      <c r="B35" s="202"/>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75"/>
      <c r="U35" s="584">
        <f>IF(W35="","",U34+1)</f>
        <v>3</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75"/>
      <c r="AM35" s="584" t="str">
        <f t="shared" ref="AM35:AM43" si="0">IF(AO35="","",AM34+1)</f>
        <v/>
      </c>
      <c r="AN35" s="584"/>
      <c r="AO35" s="585"/>
      <c r="AP35" s="585"/>
      <c r="AQ35" s="585"/>
      <c r="AR35" s="585"/>
      <c r="AS35" s="585"/>
      <c r="AT35" s="585"/>
      <c r="AU35" s="585"/>
      <c r="AV35" s="585"/>
      <c r="AW35" s="585"/>
      <c r="AX35" s="585"/>
      <c r="AY35" s="585"/>
      <c r="AZ35" s="585"/>
      <c r="BA35" s="585"/>
      <c r="BB35" s="585"/>
      <c r="BC35" s="585"/>
      <c r="BD35" s="175"/>
      <c r="BE35" s="584" t="str">
        <f t="shared" ref="BE35:BE43" si="1">IF(BG35="","",BE34+1)</f>
        <v/>
      </c>
      <c r="BF35" s="584"/>
      <c r="BG35" s="585"/>
      <c r="BH35" s="585"/>
      <c r="BI35" s="585"/>
      <c r="BJ35" s="585"/>
      <c r="BK35" s="585"/>
      <c r="BL35" s="585"/>
      <c r="BM35" s="585"/>
      <c r="BN35" s="585"/>
      <c r="BO35" s="585"/>
      <c r="BP35" s="585"/>
      <c r="BQ35" s="585"/>
      <c r="BR35" s="585"/>
      <c r="BS35" s="585"/>
      <c r="BT35" s="585"/>
      <c r="BU35" s="585"/>
      <c r="BV35" s="175"/>
      <c r="BW35" s="584">
        <f t="shared" ref="BW35:BW43" si="2">IF(BY35="","",BW34+1)</f>
        <v>8</v>
      </c>
      <c r="BX35" s="584"/>
      <c r="BY35" s="585" t="str">
        <f>IF('各会計、関係団体の財政状況及び健全化判断比率'!B69="","",'各会計、関係団体の財政状況及び健全化判断比率'!B69)</f>
        <v>宮崎県市町村総合事務組合　市町村交通災害共済事業特別会計</v>
      </c>
      <c r="BZ35" s="585"/>
      <c r="CA35" s="585"/>
      <c r="CB35" s="585"/>
      <c r="CC35" s="585"/>
      <c r="CD35" s="585"/>
      <c r="CE35" s="585"/>
      <c r="CF35" s="585"/>
      <c r="CG35" s="585"/>
      <c r="CH35" s="585"/>
      <c r="CI35" s="585"/>
      <c r="CJ35" s="585"/>
      <c r="CK35" s="585"/>
      <c r="CL35" s="585"/>
      <c r="CM35" s="585"/>
      <c r="CN35" s="175"/>
      <c r="CO35" s="584">
        <f t="shared" ref="CO35:CO43" si="3">IF(CQ35="","",CO34+1)</f>
        <v>16</v>
      </c>
      <c r="CP35" s="584"/>
      <c r="CQ35" s="585" t="str">
        <f>IF('各会計、関係団体の財政状況及び健全化判断比率'!BS8="","",'各会計、関係団体の財政状況及び健全化判断比率'!BS8)</f>
        <v>一般社団法人宮崎県林業公社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80"/>
    </row>
    <row r="36" spans="1:113" ht="32.25" customHeight="1" x14ac:dyDescent="0.2">
      <c r="A36" s="175"/>
      <c r="B36" s="202"/>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75"/>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75"/>
      <c r="AM36" s="584" t="str">
        <f t="shared" si="0"/>
        <v/>
      </c>
      <c r="AN36" s="584"/>
      <c r="AO36" s="585"/>
      <c r="AP36" s="585"/>
      <c r="AQ36" s="585"/>
      <c r="AR36" s="585"/>
      <c r="AS36" s="585"/>
      <c r="AT36" s="585"/>
      <c r="AU36" s="585"/>
      <c r="AV36" s="585"/>
      <c r="AW36" s="585"/>
      <c r="AX36" s="585"/>
      <c r="AY36" s="585"/>
      <c r="AZ36" s="585"/>
      <c r="BA36" s="585"/>
      <c r="BB36" s="585"/>
      <c r="BC36" s="585"/>
      <c r="BD36" s="175"/>
      <c r="BE36" s="584" t="str">
        <f t="shared" si="1"/>
        <v/>
      </c>
      <c r="BF36" s="584"/>
      <c r="BG36" s="585"/>
      <c r="BH36" s="585"/>
      <c r="BI36" s="585"/>
      <c r="BJ36" s="585"/>
      <c r="BK36" s="585"/>
      <c r="BL36" s="585"/>
      <c r="BM36" s="585"/>
      <c r="BN36" s="585"/>
      <c r="BO36" s="585"/>
      <c r="BP36" s="585"/>
      <c r="BQ36" s="585"/>
      <c r="BR36" s="585"/>
      <c r="BS36" s="585"/>
      <c r="BT36" s="585"/>
      <c r="BU36" s="585"/>
      <c r="BV36" s="175"/>
      <c r="BW36" s="584">
        <f t="shared" si="2"/>
        <v>9</v>
      </c>
      <c r="BX36" s="584"/>
      <c r="BY36" s="585" t="str">
        <f>IF('各会計、関係団体の財政状況及び健全化判断比率'!B70="","",'各会計、関係団体の財政状況及び健全化判断比率'!B70)</f>
        <v>宮崎県市町村総合事務組合　自治会館管理運営特別会計</v>
      </c>
      <c r="BZ36" s="585"/>
      <c r="CA36" s="585"/>
      <c r="CB36" s="585"/>
      <c r="CC36" s="585"/>
      <c r="CD36" s="585"/>
      <c r="CE36" s="585"/>
      <c r="CF36" s="585"/>
      <c r="CG36" s="585"/>
      <c r="CH36" s="585"/>
      <c r="CI36" s="585"/>
      <c r="CJ36" s="585"/>
      <c r="CK36" s="585"/>
      <c r="CL36" s="585"/>
      <c r="CM36" s="585"/>
      <c r="CN36" s="175"/>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80"/>
    </row>
    <row r="37" spans="1:113" ht="32.25" customHeight="1" x14ac:dyDescent="0.2">
      <c r="A37" s="175"/>
      <c r="B37" s="202"/>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75"/>
      <c r="U37" s="584" t="str">
        <f t="shared" si="4"/>
        <v/>
      </c>
      <c r="V37" s="584"/>
      <c r="W37" s="585"/>
      <c r="X37" s="585"/>
      <c r="Y37" s="585"/>
      <c r="Z37" s="585"/>
      <c r="AA37" s="585"/>
      <c r="AB37" s="585"/>
      <c r="AC37" s="585"/>
      <c r="AD37" s="585"/>
      <c r="AE37" s="585"/>
      <c r="AF37" s="585"/>
      <c r="AG37" s="585"/>
      <c r="AH37" s="585"/>
      <c r="AI37" s="585"/>
      <c r="AJ37" s="585"/>
      <c r="AK37" s="585"/>
      <c r="AL37" s="175"/>
      <c r="AM37" s="584" t="str">
        <f t="shared" si="0"/>
        <v/>
      </c>
      <c r="AN37" s="584"/>
      <c r="AO37" s="585"/>
      <c r="AP37" s="585"/>
      <c r="AQ37" s="585"/>
      <c r="AR37" s="585"/>
      <c r="AS37" s="585"/>
      <c r="AT37" s="585"/>
      <c r="AU37" s="585"/>
      <c r="AV37" s="585"/>
      <c r="AW37" s="585"/>
      <c r="AX37" s="585"/>
      <c r="AY37" s="585"/>
      <c r="AZ37" s="585"/>
      <c r="BA37" s="585"/>
      <c r="BB37" s="585"/>
      <c r="BC37" s="585"/>
      <c r="BD37" s="175"/>
      <c r="BE37" s="584" t="str">
        <f t="shared" si="1"/>
        <v/>
      </c>
      <c r="BF37" s="584"/>
      <c r="BG37" s="585"/>
      <c r="BH37" s="585"/>
      <c r="BI37" s="585"/>
      <c r="BJ37" s="585"/>
      <c r="BK37" s="585"/>
      <c r="BL37" s="585"/>
      <c r="BM37" s="585"/>
      <c r="BN37" s="585"/>
      <c r="BO37" s="585"/>
      <c r="BP37" s="585"/>
      <c r="BQ37" s="585"/>
      <c r="BR37" s="585"/>
      <c r="BS37" s="585"/>
      <c r="BT37" s="585"/>
      <c r="BU37" s="585"/>
      <c r="BV37" s="175"/>
      <c r="BW37" s="584">
        <f t="shared" si="2"/>
        <v>10</v>
      </c>
      <c r="BX37" s="584"/>
      <c r="BY37" s="585" t="str">
        <f>IF('各会計、関係団体の財政状況及び健全化判断比率'!B71="","",'各会計、関係団体の財政状況及び健全化判断比率'!B71)</f>
        <v>宮崎県後期高齢者医療広域連合　一般会計</v>
      </c>
      <c r="BZ37" s="585"/>
      <c r="CA37" s="585"/>
      <c r="CB37" s="585"/>
      <c r="CC37" s="585"/>
      <c r="CD37" s="585"/>
      <c r="CE37" s="585"/>
      <c r="CF37" s="585"/>
      <c r="CG37" s="585"/>
      <c r="CH37" s="585"/>
      <c r="CI37" s="585"/>
      <c r="CJ37" s="585"/>
      <c r="CK37" s="585"/>
      <c r="CL37" s="585"/>
      <c r="CM37" s="585"/>
      <c r="CN37" s="175"/>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80"/>
    </row>
    <row r="38" spans="1:113" ht="32.25" customHeight="1" x14ac:dyDescent="0.2">
      <c r="A38" s="175"/>
      <c r="B38" s="202"/>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75"/>
      <c r="U38" s="584" t="str">
        <f t="shared" si="4"/>
        <v/>
      </c>
      <c r="V38" s="584"/>
      <c r="W38" s="585"/>
      <c r="X38" s="585"/>
      <c r="Y38" s="585"/>
      <c r="Z38" s="585"/>
      <c r="AA38" s="585"/>
      <c r="AB38" s="585"/>
      <c r="AC38" s="585"/>
      <c r="AD38" s="585"/>
      <c r="AE38" s="585"/>
      <c r="AF38" s="585"/>
      <c r="AG38" s="585"/>
      <c r="AH38" s="585"/>
      <c r="AI38" s="585"/>
      <c r="AJ38" s="585"/>
      <c r="AK38" s="585"/>
      <c r="AL38" s="175"/>
      <c r="AM38" s="584" t="str">
        <f t="shared" si="0"/>
        <v/>
      </c>
      <c r="AN38" s="584"/>
      <c r="AO38" s="585"/>
      <c r="AP38" s="585"/>
      <c r="AQ38" s="585"/>
      <c r="AR38" s="585"/>
      <c r="AS38" s="585"/>
      <c r="AT38" s="585"/>
      <c r="AU38" s="585"/>
      <c r="AV38" s="585"/>
      <c r="AW38" s="585"/>
      <c r="AX38" s="585"/>
      <c r="AY38" s="585"/>
      <c r="AZ38" s="585"/>
      <c r="BA38" s="585"/>
      <c r="BB38" s="585"/>
      <c r="BC38" s="585"/>
      <c r="BD38" s="175"/>
      <c r="BE38" s="584" t="str">
        <f t="shared" si="1"/>
        <v/>
      </c>
      <c r="BF38" s="584"/>
      <c r="BG38" s="585"/>
      <c r="BH38" s="585"/>
      <c r="BI38" s="585"/>
      <c r="BJ38" s="585"/>
      <c r="BK38" s="585"/>
      <c r="BL38" s="585"/>
      <c r="BM38" s="585"/>
      <c r="BN38" s="585"/>
      <c r="BO38" s="585"/>
      <c r="BP38" s="585"/>
      <c r="BQ38" s="585"/>
      <c r="BR38" s="585"/>
      <c r="BS38" s="585"/>
      <c r="BT38" s="585"/>
      <c r="BU38" s="585"/>
      <c r="BV38" s="175"/>
      <c r="BW38" s="584">
        <f t="shared" si="2"/>
        <v>11</v>
      </c>
      <c r="BX38" s="584"/>
      <c r="BY38" s="585" t="str">
        <f>IF('各会計、関係団体の財政状況及び健全化判断比率'!B72="","",'各会計、関係団体の財政状況及び健全化判断比率'!B72)</f>
        <v>宮崎県後期高齢者医療広域連合　後期高齢者医療特別会計</v>
      </c>
      <c r="BZ38" s="585"/>
      <c r="CA38" s="585"/>
      <c r="CB38" s="585"/>
      <c r="CC38" s="585"/>
      <c r="CD38" s="585"/>
      <c r="CE38" s="585"/>
      <c r="CF38" s="585"/>
      <c r="CG38" s="585"/>
      <c r="CH38" s="585"/>
      <c r="CI38" s="585"/>
      <c r="CJ38" s="585"/>
      <c r="CK38" s="585"/>
      <c r="CL38" s="585"/>
      <c r="CM38" s="585"/>
      <c r="CN38" s="175"/>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80"/>
    </row>
    <row r="39" spans="1:113" ht="32.25" customHeight="1" x14ac:dyDescent="0.2">
      <c r="A39" s="175"/>
      <c r="B39" s="202"/>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5"/>
      <c r="U39" s="584" t="str">
        <f t="shared" si="4"/>
        <v/>
      </c>
      <c r="V39" s="584"/>
      <c r="W39" s="585"/>
      <c r="X39" s="585"/>
      <c r="Y39" s="585"/>
      <c r="Z39" s="585"/>
      <c r="AA39" s="585"/>
      <c r="AB39" s="585"/>
      <c r="AC39" s="585"/>
      <c r="AD39" s="585"/>
      <c r="AE39" s="585"/>
      <c r="AF39" s="585"/>
      <c r="AG39" s="585"/>
      <c r="AH39" s="585"/>
      <c r="AI39" s="585"/>
      <c r="AJ39" s="585"/>
      <c r="AK39" s="585"/>
      <c r="AL39" s="175"/>
      <c r="AM39" s="584" t="str">
        <f t="shared" si="0"/>
        <v/>
      </c>
      <c r="AN39" s="584"/>
      <c r="AO39" s="585"/>
      <c r="AP39" s="585"/>
      <c r="AQ39" s="585"/>
      <c r="AR39" s="585"/>
      <c r="AS39" s="585"/>
      <c r="AT39" s="585"/>
      <c r="AU39" s="585"/>
      <c r="AV39" s="585"/>
      <c r="AW39" s="585"/>
      <c r="AX39" s="585"/>
      <c r="AY39" s="585"/>
      <c r="AZ39" s="585"/>
      <c r="BA39" s="585"/>
      <c r="BB39" s="585"/>
      <c r="BC39" s="585"/>
      <c r="BD39" s="175"/>
      <c r="BE39" s="584" t="str">
        <f t="shared" si="1"/>
        <v/>
      </c>
      <c r="BF39" s="584"/>
      <c r="BG39" s="585"/>
      <c r="BH39" s="585"/>
      <c r="BI39" s="585"/>
      <c r="BJ39" s="585"/>
      <c r="BK39" s="585"/>
      <c r="BL39" s="585"/>
      <c r="BM39" s="585"/>
      <c r="BN39" s="585"/>
      <c r="BO39" s="585"/>
      <c r="BP39" s="585"/>
      <c r="BQ39" s="585"/>
      <c r="BR39" s="585"/>
      <c r="BS39" s="585"/>
      <c r="BT39" s="585"/>
      <c r="BU39" s="585"/>
      <c r="BV39" s="175"/>
      <c r="BW39" s="584">
        <f t="shared" si="2"/>
        <v>12</v>
      </c>
      <c r="BX39" s="584"/>
      <c r="BY39" s="585" t="str">
        <f>IF('各会計、関係団体の財政状況及び健全化判断比率'!B73="","",'各会計、関係団体の財政状況及び健全化判断比率'!B73)</f>
        <v>宮崎県北部広域行政事務組合（一般会計）</v>
      </c>
      <c r="BZ39" s="585"/>
      <c r="CA39" s="585"/>
      <c r="CB39" s="585"/>
      <c r="CC39" s="585"/>
      <c r="CD39" s="585"/>
      <c r="CE39" s="585"/>
      <c r="CF39" s="585"/>
      <c r="CG39" s="585"/>
      <c r="CH39" s="585"/>
      <c r="CI39" s="585"/>
      <c r="CJ39" s="585"/>
      <c r="CK39" s="585"/>
      <c r="CL39" s="585"/>
      <c r="CM39" s="585"/>
      <c r="CN39" s="175"/>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80"/>
    </row>
    <row r="40" spans="1:113" ht="32.25" customHeight="1" x14ac:dyDescent="0.2">
      <c r="A40" s="175"/>
      <c r="B40" s="202"/>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5"/>
      <c r="U40" s="584" t="str">
        <f t="shared" si="4"/>
        <v/>
      </c>
      <c r="V40" s="584"/>
      <c r="W40" s="585"/>
      <c r="X40" s="585"/>
      <c r="Y40" s="585"/>
      <c r="Z40" s="585"/>
      <c r="AA40" s="585"/>
      <c r="AB40" s="585"/>
      <c r="AC40" s="585"/>
      <c r="AD40" s="585"/>
      <c r="AE40" s="585"/>
      <c r="AF40" s="585"/>
      <c r="AG40" s="585"/>
      <c r="AH40" s="585"/>
      <c r="AI40" s="585"/>
      <c r="AJ40" s="585"/>
      <c r="AK40" s="585"/>
      <c r="AL40" s="175"/>
      <c r="AM40" s="584" t="str">
        <f t="shared" si="0"/>
        <v/>
      </c>
      <c r="AN40" s="584"/>
      <c r="AO40" s="585"/>
      <c r="AP40" s="585"/>
      <c r="AQ40" s="585"/>
      <c r="AR40" s="585"/>
      <c r="AS40" s="585"/>
      <c r="AT40" s="585"/>
      <c r="AU40" s="585"/>
      <c r="AV40" s="585"/>
      <c r="AW40" s="585"/>
      <c r="AX40" s="585"/>
      <c r="AY40" s="585"/>
      <c r="AZ40" s="585"/>
      <c r="BA40" s="585"/>
      <c r="BB40" s="585"/>
      <c r="BC40" s="585"/>
      <c r="BD40" s="175"/>
      <c r="BE40" s="584" t="str">
        <f t="shared" si="1"/>
        <v/>
      </c>
      <c r="BF40" s="584"/>
      <c r="BG40" s="585"/>
      <c r="BH40" s="585"/>
      <c r="BI40" s="585"/>
      <c r="BJ40" s="585"/>
      <c r="BK40" s="585"/>
      <c r="BL40" s="585"/>
      <c r="BM40" s="585"/>
      <c r="BN40" s="585"/>
      <c r="BO40" s="585"/>
      <c r="BP40" s="585"/>
      <c r="BQ40" s="585"/>
      <c r="BR40" s="585"/>
      <c r="BS40" s="585"/>
      <c r="BT40" s="585"/>
      <c r="BU40" s="585"/>
      <c r="BV40" s="175"/>
      <c r="BW40" s="584">
        <f t="shared" si="2"/>
        <v>13</v>
      </c>
      <c r="BX40" s="584"/>
      <c r="BY40" s="585" t="str">
        <f>IF('各会計、関係団体の財政状況及び健全化判断比率'!B74="","",'各会計、関係団体の財政状況及び健全化判断比率'!B74)</f>
        <v>宮崎県北部広域行政事務組合（特別会計）</v>
      </c>
      <c r="BZ40" s="585"/>
      <c r="CA40" s="585"/>
      <c r="CB40" s="585"/>
      <c r="CC40" s="585"/>
      <c r="CD40" s="585"/>
      <c r="CE40" s="585"/>
      <c r="CF40" s="585"/>
      <c r="CG40" s="585"/>
      <c r="CH40" s="585"/>
      <c r="CI40" s="585"/>
      <c r="CJ40" s="585"/>
      <c r="CK40" s="585"/>
      <c r="CL40" s="585"/>
      <c r="CM40" s="585"/>
      <c r="CN40" s="175"/>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80"/>
    </row>
    <row r="41" spans="1:113" ht="32.25" customHeight="1" x14ac:dyDescent="0.2">
      <c r="A41" s="175"/>
      <c r="B41" s="202"/>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5"/>
      <c r="U41" s="584" t="str">
        <f t="shared" si="4"/>
        <v/>
      </c>
      <c r="V41" s="584"/>
      <c r="W41" s="585"/>
      <c r="X41" s="585"/>
      <c r="Y41" s="585"/>
      <c r="Z41" s="585"/>
      <c r="AA41" s="585"/>
      <c r="AB41" s="585"/>
      <c r="AC41" s="585"/>
      <c r="AD41" s="585"/>
      <c r="AE41" s="585"/>
      <c r="AF41" s="585"/>
      <c r="AG41" s="585"/>
      <c r="AH41" s="585"/>
      <c r="AI41" s="585"/>
      <c r="AJ41" s="585"/>
      <c r="AK41" s="585"/>
      <c r="AL41" s="175"/>
      <c r="AM41" s="584" t="str">
        <f t="shared" si="0"/>
        <v/>
      </c>
      <c r="AN41" s="584"/>
      <c r="AO41" s="585"/>
      <c r="AP41" s="585"/>
      <c r="AQ41" s="585"/>
      <c r="AR41" s="585"/>
      <c r="AS41" s="585"/>
      <c r="AT41" s="585"/>
      <c r="AU41" s="585"/>
      <c r="AV41" s="585"/>
      <c r="AW41" s="585"/>
      <c r="AX41" s="585"/>
      <c r="AY41" s="585"/>
      <c r="AZ41" s="585"/>
      <c r="BA41" s="585"/>
      <c r="BB41" s="585"/>
      <c r="BC41" s="585"/>
      <c r="BD41" s="175"/>
      <c r="BE41" s="584" t="str">
        <f t="shared" si="1"/>
        <v/>
      </c>
      <c r="BF41" s="584"/>
      <c r="BG41" s="585"/>
      <c r="BH41" s="585"/>
      <c r="BI41" s="585"/>
      <c r="BJ41" s="585"/>
      <c r="BK41" s="585"/>
      <c r="BL41" s="585"/>
      <c r="BM41" s="585"/>
      <c r="BN41" s="585"/>
      <c r="BO41" s="585"/>
      <c r="BP41" s="585"/>
      <c r="BQ41" s="585"/>
      <c r="BR41" s="585"/>
      <c r="BS41" s="585"/>
      <c r="BT41" s="585"/>
      <c r="BU41" s="585"/>
      <c r="BV41" s="175"/>
      <c r="BW41" s="584">
        <f t="shared" si="2"/>
        <v>14</v>
      </c>
      <c r="BX41" s="584"/>
      <c r="BY41" s="585" t="str">
        <f>IF('各会計、関係団体の財政状況及び健全化判断比率'!B75="","",'各会計、関係団体の財政状況及び健全化判断比率'!B75)</f>
        <v>日向東臼杵広域連合</v>
      </c>
      <c r="BZ41" s="585"/>
      <c r="CA41" s="585"/>
      <c r="CB41" s="585"/>
      <c r="CC41" s="585"/>
      <c r="CD41" s="585"/>
      <c r="CE41" s="585"/>
      <c r="CF41" s="585"/>
      <c r="CG41" s="585"/>
      <c r="CH41" s="585"/>
      <c r="CI41" s="585"/>
      <c r="CJ41" s="585"/>
      <c r="CK41" s="585"/>
      <c r="CL41" s="585"/>
      <c r="CM41" s="585"/>
      <c r="CN41" s="175"/>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80"/>
    </row>
    <row r="42" spans="1:113" ht="32.25" customHeight="1" x14ac:dyDescent="0.2">
      <c r="B42" s="202"/>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5"/>
      <c r="U42" s="584" t="str">
        <f t="shared" si="4"/>
        <v/>
      </c>
      <c r="V42" s="584"/>
      <c r="W42" s="585"/>
      <c r="X42" s="585"/>
      <c r="Y42" s="585"/>
      <c r="Z42" s="585"/>
      <c r="AA42" s="585"/>
      <c r="AB42" s="585"/>
      <c r="AC42" s="585"/>
      <c r="AD42" s="585"/>
      <c r="AE42" s="585"/>
      <c r="AF42" s="585"/>
      <c r="AG42" s="585"/>
      <c r="AH42" s="585"/>
      <c r="AI42" s="585"/>
      <c r="AJ42" s="585"/>
      <c r="AK42" s="585"/>
      <c r="AL42" s="175"/>
      <c r="AM42" s="584" t="str">
        <f t="shared" si="0"/>
        <v/>
      </c>
      <c r="AN42" s="584"/>
      <c r="AO42" s="585"/>
      <c r="AP42" s="585"/>
      <c r="AQ42" s="585"/>
      <c r="AR42" s="585"/>
      <c r="AS42" s="585"/>
      <c r="AT42" s="585"/>
      <c r="AU42" s="585"/>
      <c r="AV42" s="585"/>
      <c r="AW42" s="585"/>
      <c r="AX42" s="585"/>
      <c r="AY42" s="585"/>
      <c r="AZ42" s="585"/>
      <c r="BA42" s="585"/>
      <c r="BB42" s="585"/>
      <c r="BC42" s="585"/>
      <c r="BD42" s="175"/>
      <c r="BE42" s="584" t="str">
        <f t="shared" si="1"/>
        <v/>
      </c>
      <c r="BF42" s="584"/>
      <c r="BG42" s="585"/>
      <c r="BH42" s="585"/>
      <c r="BI42" s="585"/>
      <c r="BJ42" s="585"/>
      <c r="BK42" s="585"/>
      <c r="BL42" s="585"/>
      <c r="BM42" s="585"/>
      <c r="BN42" s="585"/>
      <c r="BO42" s="585"/>
      <c r="BP42" s="585"/>
      <c r="BQ42" s="585"/>
      <c r="BR42" s="585"/>
      <c r="BS42" s="585"/>
      <c r="BT42" s="585"/>
      <c r="BU42" s="585"/>
      <c r="BV42" s="175"/>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75"/>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80"/>
    </row>
    <row r="43" spans="1:113" ht="32.25" customHeight="1" x14ac:dyDescent="0.2">
      <c r="B43" s="202"/>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5"/>
      <c r="U43" s="584" t="str">
        <f t="shared" si="4"/>
        <v/>
      </c>
      <c r="V43" s="584"/>
      <c r="W43" s="585"/>
      <c r="X43" s="585"/>
      <c r="Y43" s="585"/>
      <c r="Z43" s="585"/>
      <c r="AA43" s="585"/>
      <c r="AB43" s="585"/>
      <c r="AC43" s="585"/>
      <c r="AD43" s="585"/>
      <c r="AE43" s="585"/>
      <c r="AF43" s="585"/>
      <c r="AG43" s="585"/>
      <c r="AH43" s="585"/>
      <c r="AI43" s="585"/>
      <c r="AJ43" s="585"/>
      <c r="AK43" s="585"/>
      <c r="AL43" s="175"/>
      <c r="AM43" s="584" t="str">
        <f t="shared" si="0"/>
        <v/>
      </c>
      <c r="AN43" s="584"/>
      <c r="AO43" s="585"/>
      <c r="AP43" s="585"/>
      <c r="AQ43" s="585"/>
      <c r="AR43" s="585"/>
      <c r="AS43" s="585"/>
      <c r="AT43" s="585"/>
      <c r="AU43" s="585"/>
      <c r="AV43" s="585"/>
      <c r="AW43" s="585"/>
      <c r="AX43" s="585"/>
      <c r="AY43" s="585"/>
      <c r="AZ43" s="585"/>
      <c r="BA43" s="585"/>
      <c r="BB43" s="585"/>
      <c r="BC43" s="585"/>
      <c r="BD43" s="175"/>
      <c r="BE43" s="584" t="str">
        <f t="shared" si="1"/>
        <v/>
      </c>
      <c r="BF43" s="584"/>
      <c r="BG43" s="585"/>
      <c r="BH43" s="585"/>
      <c r="BI43" s="585"/>
      <c r="BJ43" s="585"/>
      <c r="BK43" s="585"/>
      <c r="BL43" s="585"/>
      <c r="BM43" s="585"/>
      <c r="BN43" s="585"/>
      <c r="BO43" s="585"/>
      <c r="BP43" s="585"/>
      <c r="BQ43" s="585"/>
      <c r="BR43" s="585"/>
      <c r="BS43" s="585"/>
      <c r="BT43" s="585"/>
      <c r="BU43" s="585"/>
      <c r="BV43" s="175"/>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75"/>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80"/>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y7obPtmY417wKX7nlytGC1ECQcRPxkcrANyn8trLsAIaI1/vzpzEgCllIo32yErRfLKvODcCTAmEkzYC8l05lw==" saltValue="koFFobVBf3EQMkZ1PTXfD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589" t="s">
        <v>203</v>
      </c>
      <c r="DI1" s="590"/>
      <c r="DJ1" s="590"/>
      <c r="DK1" s="590"/>
      <c r="DL1" s="590"/>
      <c r="DM1" s="590"/>
      <c r="DN1" s="591"/>
      <c r="DO1" s="208"/>
      <c r="DP1" s="589" t="s">
        <v>204</v>
      </c>
      <c r="DQ1" s="590"/>
      <c r="DR1" s="590"/>
      <c r="DS1" s="590"/>
      <c r="DT1" s="590"/>
      <c r="DU1" s="590"/>
      <c r="DV1" s="590"/>
      <c r="DW1" s="590"/>
      <c r="DX1" s="590"/>
      <c r="DY1" s="590"/>
      <c r="DZ1" s="590"/>
      <c r="EA1" s="590"/>
      <c r="EB1" s="590"/>
      <c r="EC1" s="591"/>
      <c r="ED1" s="207"/>
      <c r="EE1" s="207"/>
      <c r="EF1" s="207"/>
      <c r="EG1" s="207"/>
      <c r="EH1" s="207"/>
      <c r="EI1" s="207"/>
      <c r="EJ1" s="207"/>
      <c r="EK1" s="207"/>
      <c r="EL1" s="207"/>
      <c r="EM1" s="207"/>
    </row>
    <row r="2" spans="2:143" ht="22.5" customHeight="1" x14ac:dyDescent="0.2">
      <c r="B2" s="209" t="s">
        <v>205</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1889113</v>
      </c>
      <c r="S5" s="600"/>
      <c r="T5" s="600"/>
      <c r="U5" s="600"/>
      <c r="V5" s="600"/>
      <c r="W5" s="600"/>
      <c r="X5" s="600"/>
      <c r="Y5" s="601"/>
      <c r="Z5" s="602">
        <v>18.100000000000001</v>
      </c>
      <c r="AA5" s="602"/>
      <c r="AB5" s="602"/>
      <c r="AC5" s="602"/>
      <c r="AD5" s="603">
        <v>1889113</v>
      </c>
      <c r="AE5" s="603"/>
      <c r="AF5" s="603"/>
      <c r="AG5" s="603"/>
      <c r="AH5" s="603"/>
      <c r="AI5" s="603"/>
      <c r="AJ5" s="603"/>
      <c r="AK5" s="603"/>
      <c r="AL5" s="604">
        <v>38.299999999999997</v>
      </c>
      <c r="AM5" s="605"/>
      <c r="AN5" s="605"/>
      <c r="AO5" s="606"/>
      <c r="AP5" s="596" t="s">
        <v>217</v>
      </c>
      <c r="AQ5" s="597"/>
      <c r="AR5" s="597"/>
      <c r="AS5" s="597"/>
      <c r="AT5" s="597"/>
      <c r="AU5" s="597"/>
      <c r="AV5" s="597"/>
      <c r="AW5" s="597"/>
      <c r="AX5" s="597"/>
      <c r="AY5" s="597"/>
      <c r="AZ5" s="597"/>
      <c r="BA5" s="597"/>
      <c r="BB5" s="597"/>
      <c r="BC5" s="597"/>
      <c r="BD5" s="597"/>
      <c r="BE5" s="597"/>
      <c r="BF5" s="598"/>
      <c r="BG5" s="610">
        <v>1863292</v>
      </c>
      <c r="BH5" s="611"/>
      <c r="BI5" s="611"/>
      <c r="BJ5" s="611"/>
      <c r="BK5" s="611"/>
      <c r="BL5" s="611"/>
      <c r="BM5" s="611"/>
      <c r="BN5" s="612"/>
      <c r="BO5" s="613">
        <v>98.6</v>
      </c>
      <c r="BP5" s="613"/>
      <c r="BQ5" s="613"/>
      <c r="BR5" s="613"/>
      <c r="BS5" s="614">
        <v>130653</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80145</v>
      </c>
      <c r="S6" s="611"/>
      <c r="T6" s="611"/>
      <c r="U6" s="611"/>
      <c r="V6" s="611"/>
      <c r="W6" s="611"/>
      <c r="X6" s="611"/>
      <c r="Y6" s="612"/>
      <c r="Z6" s="613">
        <v>0.8</v>
      </c>
      <c r="AA6" s="613"/>
      <c r="AB6" s="613"/>
      <c r="AC6" s="613"/>
      <c r="AD6" s="614">
        <v>80145</v>
      </c>
      <c r="AE6" s="614"/>
      <c r="AF6" s="614"/>
      <c r="AG6" s="614"/>
      <c r="AH6" s="614"/>
      <c r="AI6" s="614"/>
      <c r="AJ6" s="614"/>
      <c r="AK6" s="614"/>
      <c r="AL6" s="615">
        <v>1.6</v>
      </c>
      <c r="AM6" s="616"/>
      <c r="AN6" s="616"/>
      <c r="AO6" s="617"/>
      <c r="AP6" s="607" t="s">
        <v>222</v>
      </c>
      <c r="AQ6" s="608"/>
      <c r="AR6" s="608"/>
      <c r="AS6" s="608"/>
      <c r="AT6" s="608"/>
      <c r="AU6" s="608"/>
      <c r="AV6" s="608"/>
      <c r="AW6" s="608"/>
      <c r="AX6" s="608"/>
      <c r="AY6" s="608"/>
      <c r="AZ6" s="608"/>
      <c r="BA6" s="608"/>
      <c r="BB6" s="608"/>
      <c r="BC6" s="608"/>
      <c r="BD6" s="608"/>
      <c r="BE6" s="608"/>
      <c r="BF6" s="609"/>
      <c r="BG6" s="610">
        <v>1863292</v>
      </c>
      <c r="BH6" s="611"/>
      <c r="BI6" s="611"/>
      <c r="BJ6" s="611"/>
      <c r="BK6" s="611"/>
      <c r="BL6" s="611"/>
      <c r="BM6" s="611"/>
      <c r="BN6" s="612"/>
      <c r="BO6" s="613">
        <v>98.6</v>
      </c>
      <c r="BP6" s="613"/>
      <c r="BQ6" s="613"/>
      <c r="BR6" s="613"/>
      <c r="BS6" s="614">
        <v>130653</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85722</v>
      </c>
      <c r="CS6" s="611"/>
      <c r="CT6" s="611"/>
      <c r="CU6" s="611"/>
      <c r="CV6" s="611"/>
      <c r="CW6" s="611"/>
      <c r="CX6" s="611"/>
      <c r="CY6" s="612"/>
      <c r="CZ6" s="604">
        <v>0.9</v>
      </c>
      <c r="DA6" s="605"/>
      <c r="DB6" s="605"/>
      <c r="DC6" s="621"/>
      <c r="DD6" s="619" t="s">
        <v>121</v>
      </c>
      <c r="DE6" s="611"/>
      <c r="DF6" s="611"/>
      <c r="DG6" s="611"/>
      <c r="DH6" s="611"/>
      <c r="DI6" s="611"/>
      <c r="DJ6" s="611"/>
      <c r="DK6" s="611"/>
      <c r="DL6" s="611"/>
      <c r="DM6" s="611"/>
      <c r="DN6" s="611"/>
      <c r="DO6" s="611"/>
      <c r="DP6" s="612"/>
      <c r="DQ6" s="619">
        <v>85432</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277</v>
      </c>
      <c r="S7" s="611"/>
      <c r="T7" s="611"/>
      <c r="U7" s="611"/>
      <c r="V7" s="611"/>
      <c r="W7" s="611"/>
      <c r="X7" s="611"/>
      <c r="Y7" s="612"/>
      <c r="Z7" s="613">
        <v>0</v>
      </c>
      <c r="AA7" s="613"/>
      <c r="AB7" s="613"/>
      <c r="AC7" s="613"/>
      <c r="AD7" s="614">
        <v>277</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731488</v>
      </c>
      <c r="BH7" s="611"/>
      <c r="BI7" s="611"/>
      <c r="BJ7" s="611"/>
      <c r="BK7" s="611"/>
      <c r="BL7" s="611"/>
      <c r="BM7" s="611"/>
      <c r="BN7" s="612"/>
      <c r="BO7" s="613">
        <v>38.700000000000003</v>
      </c>
      <c r="BP7" s="613"/>
      <c r="BQ7" s="613"/>
      <c r="BR7" s="613"/>
      <c r="BS7" s="614">
        <v>17415</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2968263</v>
      </c>
      <c r="CS7" s="611"/>
      <c r="CT7" s="611"/>
      <c r="CU7" s="611"/>
      <c r="CV7" s="611"/>
      <c r="CW7" s="611"/>
      <c r="CX7" s="611"/>
      <c r="CY7" s="612"/>
      <c r="CZ7" s="613">
        <v>29.4</v>
      </c>
      <c r="DA7" s="613"/>
      <c r="DB7" s="613"/>
      <c r="DC7" s="613"/>
      <c r="DD7" s="619">
        <v>71920</v>
      </c>
      <c r="DE7" s="611"/>
      <c r="DF7" s="611"/>
      <c r="DG7" s="611"/>
      <c r="DH7" s="611"/>
      <c r="DI7" s="611"/>
      <c r="DJ7" s="611"/>
      <c r="DK7" s="611"/>
      <c r="DL7" s="611"/>
      <c r="DM7" s="611"/>
      <c r="DN7" s="611"/>
      <c r="DO7" s="611"/>
      <c r="DP7" s="612"/>
      <c r="DQ7" s="619">
        <v>1983532</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6010</v>
      </c>
      <c r="S8" s="611"/>
      <c r="T8" s="611"/>
      <c r="U8" s="611"/>
      <c r="V8" s="611"/>
      <c r="W8" s="611"/>
      <c r="X8" s="611"/>
      <c r="Y8" s="612"/>
      <c r="Z8" s="613">
        <v>0.1</v>
      </c>
      <c r="AA8" s="613"/>
      <c r="AB8" s="613"/>
      <c r="AC8" s="613"/>
      <c r="AD8" s="614">
        <v>6010</v>
      </c>
      <c r="AE8" s="614"/>
      <c r="AF8" s="614"/>
      <c r="AG8" s="614"/>
      <c r="AH8" s="614"/>
      <c r="AI8" s="614"/>
      <c r="AJ8" s="614"/>
      <c r="AK8" s="614"/>
      <c r="AL8" s="615">
        <v>0.1</v>
      </c>
      <c r="AM8" s="616"/>
      <c r="AN8" s="616"/>
      <c r="AO8" s="617"/>
      <c r="AP8" s="607" t="s">
        <v>228</v>
      </c>
      <c r="AQ8" s="608"/>
      <c r="AR8" s="608"/>
      <c r="AS8" s="608"/>
      <c r="AT8" s="608"/>
      <c r="AU8" s="608"/>
      <c r="AV8" s="608"/>
      <c r="AW8" s="608"/>
      <c r="AX8" s="608"/>
      <c r="AY8" s="608"/>
      <c r="AZ8" s="608"/>
      <c r="BA8" s="608"/>
      <c r="BB8" s="608"/>
      <c r="BC8" s="608"/>
      <c r="BD8" s="608"/>
      <c r="BE8" s="608"/>
      <c r="BF8" s="609"/>
      <c r="BG8" s="610">
        <v>28845</v>
      </c>
      <c r="BH8" s="611"/>
      <c r="BI8" s="611"/>
      <c r="BJ8" s="611"/>
      <c r="BK8" s="611"/>
      <c r="BL8" s="611"/>
      <c r="BM8" s="611"/>
      <c r="BN8" s="612"/>
      <c r="BO8" s="613">
        <v>1.5</v>
      </c>
      <c r="BP8" s="613"/>
      <c r="BQ8" s="613"/>
      <c r="BR8" s="613"/>
      <c r="BS8" s="614" t="s">
        <v>121</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3552219</v>
      </c>
      <c r="CS8" s="611"/>
      <c r="CT8" s="611"/>
      <c r="CU8" s="611"/>
      <c r="CV8" s="611"/>
      <c r="CW8" s="611"/>
      <c r="CX8" s="611"/>
      <c r="CY8" s="612"/>
      <c r="CZ8" s="613">
        <v>35.200000000000003</v>
      </c>
      <c r="DA8" s="613"/>
      <c r="DB8" s="613"/>
      <c r="DC8" s="613"/>
      <c r="DD8" s="619">
        <v>2692</v>
      </c>
      <c r="DE8" s="611"/>
      <c r="DF8" s="611"/>
      <c r="DG8" s="611"/>
      <c r="DH8" s="611"/>
      <c r="DI8" s="611"/>
      <c r="DJ8" s="611"/>
      <c r="DK8" s="611"/>
      <c r="DL8" s="611"/>
      <c r="DM8" s="611"/>
      <c r="DN8" s="611"/>
      <c r="DO8" s="611"/>
      <c r="DP8" s="612"/>
      <c r="DQ8" s="619">
        <v>1865962</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6578</v>
      </c>
      <c r="S9" s="611"/>
      <c r="T9" s="611"/>
      <c r="U9" s="611"/>
      <c r="V9" s="611"/>
      <c r="W9" s="611"/>
      <c r="X9" s="611"/>
      <c r="Y9" s="612"/>
      <c r="Z9" s="613">
        <v>0.1</v>
      </c>
      <c r="AA9" s="613"/>
      <c r="AB9" s="613"/>
      <c r="AC9" s="613"/>
      <c r="AD9" s="614">
        <v>6578</v>
      </c>
      <c r="AE9" s="614"/>
      <c r="AF9" s="614"/>
      <c r="AG9" s="614"/>
      <c r="AH9" s="614"/>
      <c r="AI9" s="614"/>
      <c r="AJ9" s="614"/>
      <c r="AK9" s="614"/>
      <c r="AL9" s="615">
        <v>0.1</v>
      </c>
      <c r="AM9" s="616"/>
      <c r="AN9" s="616"/>
      <c r="AO9" s="617"/>
      <c r="AP9" s="607" t="s">
        <v>231</v>
      </c>
      <c r="AQ9" s="608"/>
      <c r="AR9" s="608"/>
      <c r="AS9" s="608"/>
      <c r="AT9" s="608"/>
      <c r="AU9" s="608"/>
      <c r="AV9" s="608"/>
      <c r="AW9" s="608"/>
      <c r="AX9" s="608"/>
      <c r="AY9" s="608"/>
      <c r="AZ9" s="608"/>
      <c r="BA9" s="608"/>
      <c r="BB9" s="608"/>
      <c r="BC9" s="608"/>
      <c r="BD9" s="608"/>
      <c r="BE9" s="608"/>
      <c r="BF9" s="609"/>
      <c r="BG9" s="610">
        <v>602350</v>
      </c>
      <c r="BH9" s="611"/>
      <c r="BI9" s="611"/>
      <c r="BJ9" s="611"/>
      <c r="BK9" s="611"/>
      <c r="BL9" s="611"/>
      <c r="BM9" s="611"/>
      <c r="BN9" s="612"/>
      <c r="BO9" s="613">
        <v>31.9</v>
      </c>
      <c r="BP9" s="613"/>
      <c r="BQ9" s="613"/>
      <c r="BR9" s="613"/>
      <c r="BS9" s="614" t="s">
        <v>121</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844591</v>
      </c>
      <c r="CS9" s="611"/>
      <c r="CT9" s="611"/>
      <c r="CU9" s="611"/>
      <c r="CV9" s="611"/>
      <c r="CW9" s="611"/>
      <c r="CX9" s="611"/>
      <c r="CY9" s="612"/>
      <c r="CZ9" s="613">
        <v>8.4</v>
      </c>
      <c r="DA9" s="613"/>
      <c r="DB9" s="613"/>
      <c r="DC9" s="613"/>
      <c r="DD9" s="619">
        <v>46124</v>
      </c>
      <c r="DE9" s="611"/>
      <c r="DF9" s="611"/>
      <c r="DG9" s="611"/>
      <c r="DH9" s="611"/>
      <c r="DI9" s="611"/>
      <c r="DJ9" s="611"/>
      <c r="DK9" s="611"/>
      <c r="DL9" s="611"/>
      <c r="DM9" s="611"/>
      <c r="DN9" s="611"/>
      <c r="DO9" s="611"/>
      <c r="DP9" s="612"/>
      <c r="DQ9" s="619">
        <v>611576</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38847</v>
      </c>
      <c r="BH10" s="611"/>
      <c r="BI10" s="611"/>
      <c r="BJ10" s="611"/>
      <c r="BK10" s="611"/>
      <c r="BL10" s="611"/>
      <c r="BM10" s="611"/>
      <c r="BN10" s="612"/>
      <c r="BO10" s="613">
        <v>2.1</v>
      </c>
      <c r="BP10" s="613"/>
      <c r="BQ10" s="613"/>
      <c r="BR10" s="613"/>
      <c r="BS10" s="614" t="s">
        <v>121</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t="s">
        <v>121</v>
      </c>
      <c r="CS10" s="611"/>
      <c r="CT10" s="611"/>
      <c r="CU10" s="611"/>
      <c r="CV10" s="611"/>
      <c r="CW10" s="611"/>
      <c r="CX10" s="611"/>
      <c r="CY10" s="612"/>
      <c r="CZ10" s="613" t="s">
        <v>121</v>
      </c>
      <c r="DA10" s="613"/>
      <c r="DB10" s="613"/>
      <c r="DC10" s="613"/>
      <c r="DD10" s="619" t="s">
        <v>121</v>
      </c>
      <c r="DE10" s="611"/>
      <c r="DF10" s="611"/>
      <c r="DG10" s="611"/>
      <c r="DH10" s="611"/>
      <c r="DI10" s="611"/>
      <c r="DJ10" s="611"/>
      <c r="DK10" s="611"/>
      <c r="DL10" s="611"/>
      <c r="DM10" s="611"/>
      <c r="DN10" s="611"/>
      <c r="DO10" s="611"/>
      <c r="DP10" s="612"/>
      <c r="DQ10" s="619" t="s">
        <v>121</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421846</v>
      </c>
      <c r="S11" s="611"/>
      <c r="T11" s="611"/>
      <c r="U11" s="611"/>
      <c r="V11" s="611"/>
      <c r="W11" s="611"/>
      <c r="X11" s="611"/>
      <c r="Y11" s="612"/>
      <c r="Z11" s="615">
        <v>4</v>
      </c>
      <c r="AA11" s="616"/>
      <c r="AB11" s="616"/>
      <c r="AC11" s="622"/>
      <c r="AD11" s="619">
        <v>421846</v>
      </c>
      <c r="AE11" s="611"/>
      <c r="AF11" s="611"/>
      <c r="AG11" s="611"/>
      <c r="AH11" s="611"/>
      <c r="AI11" s="611"/>
      <c r="AJ11" s="611"/>
      <c r="AK11" s="612"/>
      <c r="AL11" s="615">
        <v>8.6</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61446</v>
      </c>
      <c r="BH11" s="611"/>
      <c r="BI11" s="611"/>
      <c r="BJ11" s="611"/>
      <c r="BK11" s="611"/>
      <c r="BL11" s="611"/>
      <c r="BM11" s="611"/>
      <c r="BN11" s="612"/>
      <c r="BO11" s="613">
        <v>3.3</v>
      </c>
      <c r="BP11" s="613"/>
      <c r="BQ11" s="613"/>
      <c r="BR11" s="613"/>
      <c r="BS11" s="614">
        <v>17415</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323414</v>
      </c>
      <c r="CS11" s="611"/>
      <c r="CT11" s="611"/>
      <c r="CU11" s="611"/>
      <c r="CV11" s="611"/>
      <c r="CW11" s="611"/>
      <c r="CX11" s="611"/>
      <c r="CY11" s="612"/>
      <c r="CZ11" s="613">
        <v>3.2</v>
      </c>
      <c r="DA11" s="613"/>
      <c r="DB11" s="613"/>
      <c r="DC11" s="613"/>
      <c r="DD11" s="619">
        <v>46485</v>
      </c>
      <c r="DE11" s="611"/>
      <c r="DF11" s="611"/>
      <c r="DG11" s="611"/>
      <c r="DH11" s="611"/>
      <c r="DI11" s="611"/>
      <c r="DJ11" s="611"/>
      <c r="DK11" s="611"/>
      <c r="DL11" s="611"/>
      <c r="DM11" s="611"/>
      <c r="DN11" s="611"/>
      <c r="DO11" s="611"/>
      <c r="DP11" s="612"/>
      <c r="DQ11" s="619">
        <v>200103</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121</v>
      </c>
      <c r="S12" s="611"/>
      <c r="T12" s="611"/>
      <c r="U12" s="611"/>
      <c r="V12" s="611"/>
      <c r="W12" s="611"/>
      <c r="X12" s="611"/>
      <c r="Y12" s="612"/>
      <c r="Z12" s="613" t="s">
        <v>121</v>
      </c>
      <c r="AA12" s="613"/>
      <c r="AB12" s="613"/>
      <c r="AC12" s="613"/>
      <c r="AD12" s="614" t="s">
        <v>121</v>
      </c>
      <c r="AE12" s="614"/>
      <c r="AF12" s="614"/>
      <c r="AG12" s="614"/>
      <c r="AH12" s="614"/>
      <c r="AI12" s="614"/>
      <c r="AJ12" s="614"/>
      <c r="AK12" s="614"/>
      <c r="AL12" s="615" t="s">
        <v>121</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918582</v>
      </c>
      <c r="BH12" s="611"/>
      <c r="BI12" s="611"/>
      <c r="BJ12" s="611"/>
      <c r="BK12" s="611"/>
      <c r="BL12" s="611"/>
      <c r="BM12" s="611"/>
      <c r="BN12" s="612"/>
      <c r="BO12" s="613">
        <v>48.6</v>
      </c>
      <c r="BP12" s="613"/>
      <c r="BQ12" s="613"/>
      <c r="BR12" s="613"/>
      <c r="BS12" s="614">
        <v>113238</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154272</v>
      </c>
      <c r="CS12" s="611"/>
      <c r="CT12" s="611"/>
      <c r="CU12" s="611"/>
      <c r="CV12" s="611"/>
      <c r="CW12" s="611"/>
      <c r="CX12" s="611"/>
      <c r="CY12" s="612"/>
      <c r="CZ12" s="613">
        <v>1.5</v>
      </c>
      <c r="DA12" s="613"/>
      <c r="DB12" s="613"/>
      <c r="DC12" s="613"/>
      <c r="DD12" s="619">
        <v>6030</v>
      </c>
      <c r="DE12" s="611"/>
      <c r="DF12" s="611"/>
      <c r="DG12" s="611"/>
      <c r="DH12" s="611"/>
      <c r="DI12" s="611"/>
      <c r="DJ12" s="611"/>
      <c r="DK12" s="611"/>
      <c r="DL12" s="611"/>
      <c r="DM12" s="611"/>
      <c r="DN12" s="611"/>
      <c r="DO12" s="611"/>
      <c r="DP12" s="612"/>
      <c r="DQ12" s="619">
        <v>68241</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914767</v>
      </c>
      <c r="BH13" s="611"/>
      <c r="BI13" s="611"/>
      <c r="BJ13" s="611"/>
      <c r="BK13" s="611"/>
      <c r="BL13" s="611"/>
      <c r="BM13" s="611"/>
      <c r="BN13" s="612"/>
      <c r="BO13" s="613">
        <v>48.4</v>
      </c>
      <c r="BP13" s="613"/>
      <c r="BQ13" s="613"/>
      <c r="BR13" s="613"/>
      <c r="BS13" s="614">
        <v>113238</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406073</v>
      </c>
      <c r="CS13" s="611"/>
      <c r="CT13" s="611"/>
      <c r="CU13" s="611"/>
      <c r="CV13" s="611"/>
      <c r="CW13" s="611"/>
      <c r="CX13" s="611"/>
      <c r="CY13" s="612"/>
      <c r="CZ13" s="613">
        <v>4</v>
      </c>
      <c r="DA13" s="613"/>
      <c r="DB13" s="613"/>
      <c r="DC13" s="613"/>
      <c r="DD13" s="619">
        <v>311533</v>
      </c>
      <c r="DE13" s="611"/>
      <c r="DF13" s="611"/>
      <c r="DG13" s="611"/>
      <c r="DH13" s="611"/>
      <c r="DI13" s="611"/>
      <c r="DJ13" s="611"/>
      <c r="DK13" s="611"/>
      <c r="DL13" s="611"/>
      <c r="DM13" s="611"/>
      <c r="DN13" s="611"/>
      <c r="DO13" s="611"/>
      <c r="DP13" s="612"/>
      <c r="DQ13" s="619">
        <v>125169</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v>292</v>
      </c>
      <c r="S14" s="611"/>
      <c r="T14" s="611"/>
      <c r="U14" s="611"/>
      <c r="V14" s="611"/>
      <c r="W14" s="611"/>
      <c r="X14" s="611"/>
      <c r="Y14" s="612"/>
      <c r="Z14" s="613">
        <v>0</v>
      </c>
      <c r="AA14" s="613"/>
      <c r="AB14" s="613"/>
      <c r="AC14" s="613"/>
      <c r="AD14" s="614">
        <v>292</v>
      </c>
      <c r="AE14" s="614"/>
      <c r="AF14" s="614"/>
      <c r="AG14" s="614"/>
      <c r="AH14" s="614"/>
      <c r="AI14" s="614"/>
      <c r="AJ14" s="614"/>
      <c r="AK14" s="614"/>
      <c r="AL14" s="615">
        <v>0</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74291</v>
      </c>
      <c r="BH14" s="611"/>
      <c r="BI14" s="611"/>
      <c r="BJ14" s="611"/>
      <c r="BK14" s="611"/>
      <c r="BL14" s="611"/>
      <c r="BM14" s="611"/>
      <c r="BN14" s="612"/>
      <c r="BO14" s="613">
        <v>3.9</v>
      </c>
      <c r="BP14" s="613"/>
      <c r="BQ14" s="613"/>
      <c r="BR14" s="613"/>
      <c r="BS14" s="614" t="s">
        <v>121</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327543</v>
      </c>
      <c r="CS14" s="611"/>
      <c r="CT14" s="611"/>
      <c r="CU14" s="611"/>
      <c r="CV14" s="611"/>
      <c r="CW14" s="611"/>
      <c r="CX14" s="611"/>
      <c r="CY14" s="612"/>
      <c r="CZ14" s="613">
        <v>3.2</v>
      </c>
      <c r="DA14" s="613"/>
      <c r="DB14" s="613"/>
      <c r="DC14" s="613"/>
      <c r="DD14" s="619">
        <v>25657</v>
      </c>
      <c r="DE14" s="611"/>
      <c r="DF14" s="611"/>
      <c r="DG14" s="611"/>
      <c r="DH14" s="611"/>
      <c r="DI14" s="611"/>
      <c r="DJ14" s="611"/>
      <c r="DK14" s="611"/>
      <c r="DL14" s="611"/>
      <c r="DM14" s="611"/>
      <c r="DN14" s="611"/>
      <c r="DO14" s="611"/>
      <c r="DP14" s="612"/>
      <c r="DQ14" s="619">
        <v>306888</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t="s">
        <v>121</v>
      </c>
      <c r="S15" s="611"/>
      <c r="T15" s="611"/>
      <c r="U15" s="611"/>
      <c r="V15" s="611"/>
      <c r="W15" s="611"/>
      <c r="X15" s="611"/>
      <c r="Y15" s="612"/>
      <c r="Z15" s="613" t="s">
        <v>121</v>
      </c>
      <c r="AA15" s="613"/>
      <c r="AB15" s="613"/>
      <c r="AC15" s="613"/>
      <c r="AD15" s="614" t="s">
        <v>121</v>
      </c>
      <c r="AE15" s="614"/>
      <c r="AF15" s="614"/>
      <c r="AG15" s="614"/>
      <c r="AH15" s="614"/>
      <c r="AI15" s="614"/>
      <c r="AJ15" s="614"/>
      <c r="AK15" s="614"/>
      <c r="AL15" s="615" t="s">
        <v>121</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138931</v>
      </c>
      <c r="BH15" s="611"/>
      <c r="BI15" s="611"/>
      <c r="BJ15" s="611"/>
      <c r="BK15" s="611"/>
      <c r="BL15" s="611"/>
      <c r="BM15" s="611"/>
      <c r="BN15" s="612"/>
      <c r="BO15" s="613">
        <v>7.4</v>
      </c>
      <c r="BP15" s="613"/>
      <c r="BQ15" s="613"/>
      <c r="BR15" s="613"/>
      <c r="BS15" s="614" t="s">
        <v>121</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672676</v>
      </c>
      <c r="CS15" s="611"/>
      <c r="CT15" s="611"/>
      <c r="CU15" s="611"/>
      <c r="CV15" s="611"/>
      <c r="CW15" s="611"/>
      <c r="CX15" s="611"/>
      <c r="CY15" s="612"/>
      <c r="CZ15" s="613">
        <v>6.7</v>
      </c>
      <c r="DA15" s="613"/>
      <c r="DB15" s="613"/>
      <c r="DC15" s="613"/>
      <c r="DD15" s="619">
        <v>69963</v>
      </c>
      <c r="DE15" s="611"/>
      <c r="DF15" s="611"/>
      <c r="DG15" s="611"/>
      <c r="DH15" s="611"/>
      <c r="DI15" s="611"/>
      <c r="DJ15" s="611"/>
      <c r="DK15" s="611"/>
      <c r="DL15" s="611"/>
      <c r="DM15" s="611"/>
      <c r="DN15" s="611"/>
      <c r="DO15" s="611"/>
      <c r="DP15" s="612"/>
      <c r="DQ15" s="619">
        <v>543347</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4163</v>
      </c>
      <c r="S16" s="611"/>
      <c r="T16" s="611"/>
      <c r="U16" s="611"/>
      <c r="V16" s="611"/>
      <c r="W16" s="611"/>
      <c r="X16" s="611"/>
      <c r="Y16" s="612"/>
      <c r="Z16" s="613">
        <v>0</v>
      </c>
      <c r="AA16" s="613"/>
      <c r="AB16" s="613"/>
      <c r="AC16" s="613"/>
      <c r="AD16" s="614">
        <v>4163</v>
      </c>
      <c r="AE16" s="614"/>
      <c r="AF16" s="614"/>
      <c r="AG16" s="614"/>
      <c r="AH16" s="614"/>
      <c r="AI16" s="614"/>
      <c r="AJ16" s="614"/>
      <c r="AK16" s="614"/>
      <c r="AL16" s="615">
        <v>0.1</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31326</v>
      </c>
      <c r="CS16" s="611"/>
      <c r="CT16" s="611"/>
      <c r="CU16" s="611"/>
      <c r="CV16" s="611"/>
      <c r="CW16" s="611"/>
      <c r="CX16" s="611"/>
      <c r="CY16" s="612"/>
      <c r="CZ16" s="613">
        <v>0.3</v>
      </c>
      <c r="DA16" s="613"/>
      <c r="DB16" s="613"/>
      <c r="DC16" s="613"/>
      <c r="DD16" s="619" t="s">
        <v>121</v>
      </c>
      <c r="DE16" s="611"/>
      <c r="DF16" s="611"/>
      <c r="DG16" s="611"/>
      <c r="DH16" s="611"/>
      <c r="DI16" s="611"/>
      <c r="DJ16" s="611"/>
      <c r="DK16" s="611"/>
      <c r="DL16" s="611"/>
      <c r="DM16" s="611"/>
      <c r="DN16" s="611"/>
      <c r="DO16" s="611"/>
      <c r="DP16" s="612"/>
      <c r="DQ16" s="619">
        <v>6563</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22398</v>
      </c>
      <c r="S17" s="611"/>
      <c r="T17" s="611"/>
      <c r="U17" s="611"/>
      <c r="V17" s="611"/>
      <c r="W17" s="611"/>
      <c r="X17" s="611"/>
      <c r="Y17" s="612"/>
      <c r="Z17" s="613">
        <v>0.2</v>
      </c>
      <c r="AA17" s="613"/>
      <c r="AB17" s="613"/>
      <c r="AC17" s="613"/>
      <c r="AD17" s="614">
        <v>22398</v>
      </c>
      <c r="AE17" s="614"/>
      <c r="AF17" s="614"/>
      <c r="AG17" s="614"/>
      <c r="AH17" s="614"/>
      <c r="AI17" s="614"/>
      <c r="AJ17" s="614"/>
      <c r="AK17" s="614"/>
      <c r="AL17" s="615">
        <v>0.5</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713512</v>
      </c>
      <c r="CS17" s="611"/>
      <c r="CT17" s="611"/>
      <c r="CU17" s="611"/>
      <c r="CV17" s="611"/>
      <c r="CW17" s="611"/>
      <c r="CX17" s="611"/>
      <c r="CY17" s="612"/>
      <c r="CZ17" s="613">
        <v>7.1</v>
      </c>
      <c r="DA17" s="613"/>
      <c r="DB17" s="613"/>
      <c r="DC17" s="613"/>
      <c r="DD17" s="619" t="s">
        <v>121</v>
      </c>
      <c r="DE17" s="611"/>
      <c r="DF17" s="611"/>
      <c r="DG17" s="611"/>
      <c r="DH17" s="611"/>
      <c r="DI17" s="611"/>
      <c r="DJ17" s="611"/>
      <c r="DK17" s="611"/>
      <c r="DL17" s="611"/>
      <c r="DM17" s="611"/>
      <c r="DN17" s="611"/>
      <c r="DO17" s="611"/>
      <c r="DP17" s="612"/>
      <c r="DQ17" s="619">
        <v>663770</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23733</v>
      </c>
      <c r="S18" s="611"/>
      <c r="T18" s="611"/>
      <c r="U18" s="611"/>
      <c r="V18" s="611"/>
      <c r="W18" s="611"/>
      <c r="X18" s="611"/>
      <c r="Y18" s="612"/>
      <c r="Z18" s="613">
        <v>0.2</v>
      </c>
      <c r="AA18" s="613"/>
      <c r="AB18" s="613"/>
      <c r="AC18" s="613"/>
      <c r="AD18" s="614">
        <v>23733</v>
      </c>
      <c r="AE18" s="614"/>
      <c r="AF18" s="614"/>
      <c r="AG18" s="614"/>
      <c r="AH18" s="614"/>
      <c r="AI18" s="614"/>
      <c r="AJ18" s="614"/>
      <c r="AK18" s="614"/>
      <c r="AL18" s="615">
        <v>0.5</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19345</v>
      </c>
      <c r="S19" s="611"/>
      <c r="T19" s="611"/>
      <c r="U19" s="611"/>
      <c r="V19" s="611"/>
      <c r="W19" s="611"/>
      <c r="X19" s="611"/>
      <c r="Y19" s="612"/>
      <c r="Z19" s="613">
        <v>0.2</v>
      </c>
      <c r="AA19" s="613"/>
      <c r="AB19" s="613"/>
      <c r="AC19" s="613"/>
      <c r="AD19" s="614">
        <v>19345</v>
      </c>
      <c r="AE19" s="614"/>
      <c r="AF19" s="614"/>
      <c r="AG19" s="614"/>
      <c r="AH19" s="614"/>
      <c r="AI19" s="614"/>
      <c r="AJ19" s="614"/>
      <c r="AK19" s="614"/>
      <c r="AL19" s="615">
        <v>0.4</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25821</v>
      </c>
      <c r="BH19" s="611"/>
      <c r="BI19" s="611"/>
      <c r="BJ19" s="611"/>
      <c r="BK19" s="611"/>
      <c r="BL19" s="611"/>
      <c r="BM19" s="611"/>
      <c r="BN19" s="612"/>
      <c r="BO19" s="613">
        <v>1.4</v>
      </c>
      <c r="BP19" s="613"/>
      <c r="BQ19" s="613"/>
      <c r="BR19" s="613"/>
      <c r="BS19" s="614" t="s">
        <v>121</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4388</v>
      </c>
      <c r="S20" s="611"/>
      <c r="T20" s="611"/>
      <c r="U20" s="611"/>
      <c r="V20" s="611"/>
      <c r="W20" s="611"/>
      <c r="X20" s="611"/>
      <c r="Y20" s="612"/>
      <c r="Z20" s="613">
        <v>0</v>
      </c>
      <c r="AA20" s="613"/>
      <c r="AB20" s="613"/>
      <c r="AC20" s="613"/>
      <c r="AD20" s="614">
        <v>4388</v>
      </c>
      <c r="AE20" s="614"/>
      <c r="AF20" s="614"/>
      <c r="AG20" s="614"/>
      <c r="AH20" s="614"/>
      <c r="AI20" s="614"/>
      <c r="AJ20" s="614"/>
      <c r="AK20" s="614"/>
      <c r="AL20" s="615">
        <v>0.1</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25821</v>
      </c>
      <c r="BH20" s="611"/>
      <c r="BI20" s="611"/>
      <c r="BJ20" s="611"/>
      <c r="BK20" s="611"/>
      <c r="BL20" s="611"/>
      <c r="BM20" s="611"/>
      <c r="BN20" s="612"/>
      <c r="BO20" s="613">
        <v>1.4</v>
      </c>
      <c r="BP20" s="613"/>
      <c r="BQ20" s="613"/>
      <c r="BR20" s="613"/>
      <c r="BS20" s="614" t="s">
        <v>121</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10079611</v>
      </c>
      <c r="CS20" s="611"/>
      <c r="CT20" s="611"/>
      <c r="CU20" s="611"/>
      <c r="CV20" s="611"/>
      <c r="CW20" s="611"/>
      <c r="CX20" s="611"/>
      <c r="CY20" s="612"/>
      <c r="CZ20" s="613">
        <v>100</v>
      </c>
      <c r="DA20" s="613"/>
      <c r="DB20" s="613"/>
      <c r="DC20" s="613"/>
      <c r="DD20" s="619">
        <v>580404</v>
      </c>
      <c r="DE20" s="611"/>
      <c r="DF20" s="611"/>
      <c r="DG20" s="611"/>
      <c r="DH20" s="611"/>
      <c r="DI20" s="611"/>
      <c r="DJ20" s="611"/>
      <c r="DK20" s="611"/>
      <c r="DL20" s="611"/>
      <c r="DM20" s="611"/>
      <c r="DN20" s="611"/>
      <c r="DO20" s="611"/>
      <c r="DP20" s="612"/>
      <c r="DQ20" s="619">
        <v>6460583</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2663494</v>
      </c>
      <c r="S21" s="611"/>
      <c r="T21" s="611"/>
      <c r="U21" s="611"/>
      <c r="V21" s="611"/>
      <c r="W21" s="611"/>
      <c r="X21" s="611"/>
      <c r="Y21" s="612"/>
      <c r="Z21" s="613">
        <v>25.5</v>
      </c>
      <c r="AA21" s="613"/>
      <c r="AB21" s="613"/>
      <c r="AC21" s="613"/>
      <c r="AD21" s="614">
        <v>2454244</v>
      </c>
      <c r="AE21" s="614"/>
      <c r="AF21" s="614"/>
      <c r="AG21" s="614"/>
      <c r="AH21" s="614"/>
      <c r="AI21" s="614"/>
      <c r="AJ21" s="614"/>
      <c r="AK21" s="614"/>
      <c r="AL21" s="615">
        <v>49.8</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25821</v>
      </c>
      <c r="BH21" s="611"/>
      <c r="BI21" s="611"/>
      <c r="BJ21" s="611"/>
      <c r="BK21" s="611"/>
      <c r="BL21" s="611"/>
      <c r="BM21" s="611"/>
      <c r="BN21" s="612"/>
      <c r="BO21" s="613">
        <v>1.4</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2454244</v>
      </c>
      <c r="S22" s="611"/>
      <c r="T22" s="611"/>
      <c r="U22" s="611"/>
      <c r="V22" s="611"/>
      <c r="W22" s="611"/>
      <c r="X22" s="611"/>
      <c r="Y22" s="612"/>
      <c r="Z22" s="613">
        <v>23.5</v>
      </c>
      <c r="AA22" s="613"/>
      <c r="AB22" s="613"/>
      <c r="AC22" s="613"/>
      <c r="AD22" s="614">
        <v>2454244</v>
      </c>
      <c r="AE22" s="614"/>
      <c r="AF22" s="614"/>
      <c r="AG22" s="614"/>
      <c r="AH22" s="614"/>
      <c r="AI22" s="614"/>
      <c r="AJ22" s="614"/>
      <c r="AK22" s="614"/>
      <c r="AL22" s="615">
        <v>49.8</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209250</v>
      </c>
      <c r="S23" s="611"/>
      <c r="T23" s="611"/>
      <c r="U23" s="611"/>
      <c r="V23" s="611"/>
      <c r="W23" s="611"/>
      <c r="X23" s="611"/>
      <c r="Y23" s="612"/>
      <c r="Z23" s="613">
        <v>2</v>
      </c>
      <c r="AA23" s="613"/>
      <c r="AB23" s="613"/>
      <c r="AC23" s="613"/>
      <c r="AD23" s="614" t="s">
        <v>121</v>
      </c>
      <c r="AE23" s="614"/>
      <c r="AF23" s="614"/>
      <c r="AG23" s="614"/>
      <c r="AH23" s="614"/>
      <c r="AI23" s="614"/>
      <c r="AJ23" s="614"/>
      <c r="AK23" s="614"/>
      <c r="AL23" s="615" t="s">
        <v>121</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4153918</v>
      </c>
      <c r="CS24" s="600"/>
      <c r="CT24" s="600"/>
      <c r="CU24" s="600"/>
      <c r="CV24" s="600"/>
      <c r="CW24" s="600"/>
      <c r="CX24" s="600"/>
      <c r="CY24" s="601"/>
      <c r="CZ24" s="604">
        <v>41.2</v>
      </c>
      <c r="DA24" s="605"/>
      <c r="DB24" s="605"/>
      <c r="DC24" s="621"/>
      <c r="DD24" s="645">
        <v>2597960</v>
      </c>
      <c r="DE24" s="600"/>
      <c r="DF24" s="600"/>
      <c r="DG24" s="600"/>
      <c r="DH24" s="600"/>
      <c r="DI24" s="600"/>
      <c r="DJ24" s="600"/>
      <c r="DK24" s="601"/>
      <c r="DL24" s="645">
        <v>2234839</v>
      </c>
      <c r="DM24" s="600"/>
      <c r="DN24" s="600"/>
      <c r="DO24" s="600"/>
      <c r="DP24" s="600"/>
      <c r="DQ24" s="600"/>
      <c r="DR24" s="600"/>
      <c r="DS24" s="600"/>
      <c r="DT24" s="600"/>
      <c r="DU24" s="600"/>
      <c r="DV24" s="601"/>
      <c r="DW24" s="604">
        <v>45.1</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5118049</v>
      </c>
      <c r="S25" s="611"/>
      <c r="T25" s="611"/>
      <c r="U25" s="611"/>
      <c r="V25" s="611"/>
      <c r="W25" s="611"/>
      <c r="X25" s="611"/>
      <c r="Y25" s="612"/>
      <c r="Z25" s="613">
        <v>48.9</v>
      </c>
      <c r="AA25" s="613"/>
      <c r="AB25" s="613"/>
      <c r="AC25" s="613"/>
      <c r="AD25" s="614">
        <v>4908799</v>
      </c>
      <c r="AE25" s="614"/>
      <c r="AF25" s="614"/>
      <c r="AG25" s="614"/>
      <c r="AH25" s="614"/>
      <c r="AI25" s="614"/>
      <c r="AJ25" s="614"/>
      <c r="AK25" s="614"/>
      <c r="AL25" s="615">
        <v>99.6</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1259486</v>
      </c>
      <c r="CS25" s="642"/>
      <c r="CT25" s="642"/>
      <c r="CU25" s="642"/>
      <c r="CV25" s="642"/>
      <c r="CW25" s="642"/>
      <c r="CX25" s="642"/>
      <c r="CY25" s="643"/>
      <c r="CZ25" s="615">
        <v>12.5</v>
      </c>
      <c r="DA25" s="640"/>
      <c r="DB25" s="640"/>
      <c r="DC25" s="644"/>
      <c r="DD25" s="619">
        <v>1134723</v>
      </c>
      <c r="DE25" s="642"/>
      <c r="DF25" s="642"/>
      <c r="DG25" s="642"/>
      <c r="DH25" s="642"/>
      <c r="DI25" s="642"/>
      <c r="DJ25" s="642"/>
      <c r="DK25" s="643"/>
      <c r="DL25" s="619">
        <v>1086963</v>
      </c>
      <c r="DM25" s="642"/>
      <c r="DN25" s="642"/>
      <c r="DO25" s="642"/>
      <c r="DP25" s="642"/>
      <c r="DQ25" s="642"/>
      <c r="DR25" s="642"/>
      <c r="DS25" s="642"/>
      <c r="DT25" s="642"/>
      <c r="DU25" s="642"/>
      <c r="DV25" s="643"/>
      <c r="DW25" s="615">
        <v>21.9</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2389</v>
      </c>
      <c r="S26" s="611"/>
      <c r="T26" s="611"/>
      <c r="U26" s="611"/>
      <c r="V26" s="611"/>
      <c r="W26" s="611"/>
      <c r="X26" s="611"/>
      <c r="Y26" s="612"/>
      <c r="Z26" s="613">
        <v>0</v>
      </c>
      <c r="AA26" s="613"/>
      <c r="AB26" s="613"/>
      <c r="AC26" s="613"/>
      <c r="AD26" s="614">
        <v>2389</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728305</v>
      </c>
      <c r="CS26" s="611"/>
      <c r="CT26" s="611"/>
      <c r="CU26" s="611"/>
      <c r="CV26" s="611"/>
      <c r="CW26" s="611"/>
      <c r="CX26" s="611"/>
      <c r="CY26" s="612"/>
      <c r="CZ26" s="615">
        <v>7.2</v>
      </c>
      <c r="DA26" s="640"/>
      <c r="DB26" s="640"/>
      <c r="DC26" s="644"/>
      <c r="DD26" s="619">
        <v>656634</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40344</v>
      </c>
      <c r="S27" s="611"/>
      <c r="T27" s="611"/>
      <c r="U27" s="611"/>
      <c r="V27" s="611"/>
      <c r="W27" s="611"/>
      <c r="X27" s="611"/>
      <c r="Y27" s="612"/>
      <c r="Z27" s="613">
        <v>0.4</v>
      </c>
      <c r="AA27" s="613"/>
      <c r="AB27" s="613"/>
      <c r="AC27" s="613"/>
      <c r="AD27" s="614">
        <v>7475</v>
      </c>
      <c r="AE27" s="614"/>
      <c r="AF27" s="614"/>
      <c r="AG27" s="614"/>
      <c r="AH27" s="614"/>
      <c r="AI27" s="614"/>
      <c r="AJ27" s="614"/>
      <c r="AK27" s="614"/>
      <c r="AL27" s="615">
        <v>0.2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1889113</v>
      </c>
      <c r="BH27" s="611"/>
      <c r="BI27" s="611"/>
      <c r="BJ27" s="611"/>
      <c r="BK27" s="611"/>
      <c r="BL27" s="611"/>
      <c r="BM27" s="611"/>
      <c r="BN27" s="612"/>
      <c r="BO27" s="613">
        <v>100</v>
      </c>
      <c r="BP27" s="613"/>
      <c r="BQ27" s="613"/>
      <c r="BR27" s="613"/>
      <c r="BS27" s="614">
        <v>130653</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2180920</v>
      </c>
      <c r="CS27" s="642"/>
      <c r="CT27" s="642"/>
      <c r="CU27" s="642"/>
      <c r="CV27" s="642"/>
      <c r="CW27" s="642"/>
      <c r="CX27" s="642"/>
      <c r="CY27" s="643"/>
      <c r="CZ27" s="615">
        <v>21.6</v>
      </c>
      <c r="DA27" s="640"/>
      <c r="DB27" s="640"/>
      <c r="DC27" s="644"/>
      <c r="DD27" s="619">
        <v>799467</v>
      </c>
      <c r="DE27" s="642"/>
      <c r="DF27" s="642"/>
      <c r="DG27" s="642"/>
      <c r="DH27" s="642"/>
      <c r="DI27" s="642"/>
      <c r="DJ27" s="642"/>
      <c r="DK27" s="643"/>
      <c r="DL27" s="619">
        <v>484106</v>
      </c>
      <c r="DM27" s="642"/>
      <c r="DN27" s="642"/>
      <c r="DO27" s="642"/>
      <c r="DP27" s="642"/>
      <c r="DQ27" s="642"/>
      <c r="DR27" s="642"/>
      <c r="DS27" s="642"/>
      <c r="DT27" s="642"/>
      <c r="DU27" s="642"/>
      <c r="DV27" s="643"/>
      <c r="DW27" s="615">
        <v>9.8000000000000007</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145167</v>
      </c>
      <c r="S28" s="611"/>
      <c r="T28" s="611"/>
      <c r="U28" s="611"/>
      <c r="V28" s="611"/>
      <c r="W28" s="611"/>
      <c r="X28" s="611"/>
      <c r="Y28" s="612"/>
      <c r="Z28" s="613">
        <v>1.4</v>
      </c>
      <c r="AA28" s="613"/>
      <c r="AB28" s="613"/>
      <c r="AC28" s="613"/>
      <c r="AD28" s="614">
        <v>4743</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713512</v>
      </c>
      <c r="CS28" s="611"/>
      <c r="CT28" s="611"/>
      <c r="CU28" s="611"/>
      <c r="CV28" s="611"/>
      <c r="CW28" s="611"/>
      <c r="CX28" s="611"/>
      <c r="CY28" s="612"/>
      <c r="CZ28" s="615">
        <v>7.1</v>
      </c>
      <c r="DA28" s="640"/>
      <c r="DB28" s="640"/>
      <c r="DC28" s="644"/>
      <c r="DD28" s="619">
        <v>663770</v>
      </c>
      <c r="DE28" s="611"/>
      <c r="DF28" s="611"/>
      <c r="DG28" s="611"/>
      <c r="DH28" s="611"/>
      <c r="DI28" s="611"/>
      <c r="DJ28" s="611"/>
      <c r="DK28" s="612"/>
      <c r="DL28" s="619">
        <v>663770</v>
      </c>
      <c r="DM28" s="611"/>
      <c r="DN28" s="611"/>
      <c r="DO28" s="611"/>
      <c r="DP28" s="611"/>
      <c r="DQ28" s="611"/>
      <c r="DR28" s="611"/>
      <c r="DS28" s="611"/>
      <c r="DT28" s="611"/>
      <c r="DU28" s="611"/>
      <c r="DV28" s="612"/>
      <c r="DW28" s="615">
        <v>13.4</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9512</v>
      </c>
      <c r="S29" s="611"/>
      <c r="T29" s="611"/>
      <c r="U29" s="611"/>
      <c r="V29" s="611"/>
      <c r="W29" s="611"/>
      <c r="X29" s="611"/>
      <c r="Y29" s="612"/>
      <c r="Z29" s="613">
        <v>0.1</v>
      </c>
      <c r="AA29" s="613"/>
      <c r="AB29" s="613"/>
      <c r="AC29" s="613"/>
      <c r="AD29" s="614" t="s">
        <v>121</v>
      </c>
      <c r="AE29" s="614"/>
      <c r="AF29" s="614"/>
      <c r="AG29" s="614"/>
      <c r="AH29" s="614"/>
      <c r="AI29" s="614"/>
      <c r="AJ29" s="614"/>
      <c r="AK29" s="614"/>
      <c r="AL29" s="615" t="s">
        <v>121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713512</v>
      </c>
      <c r="CS29" s="642"/>
      <c r="CT29" s="642"/>
      <c r="CU29" s="642"/>
      <c r="CV29" s="642"/>
      <c r="CW29" s="642"/>
      <c r="CX29" s="642"/>
      <c r="CY29" s="643"/>
      <c r="CZ29" s="615">
        <v>7.1</v>
      </c>
      <c r="DA29" s="640"/>
      <c r="DB29" s="640"/>
      <c r="DC29" s="644"/>
      <c r="DD29" s="619">
        <v>663770</v>
      </c>
      <c r="DE29" s="642"/>
      <c r="DF29" s="642"/>
      <c r="DG29" s="642"/>
      <c r="DH29" s="642"/>
      <c r="DI29" s="642"/>
      <c r="DJ29" s="642"/>
      <c r="DK29" s="643"/>
      <c r="DL29" s="619">
        <v>663770</v>
      </c>
      <c r="DM29" s="642"/>
      <c r="DN29" s="642"/>
      <c r="DO29" s="642"/>
      <c r="DP29" s="642"/>
      <c r="DQ29" s="642"/>
      <c r="DR29" s="642"/>
      <c r="DS29" s="642"/>
      <c r="DT29" s="642"/>
      <c r="DU29" s="642"/>
      <c r="DV29" s="643"/>
      <c r="DW29" s="615">
        <v>13.4</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1522022</v>
      </c>
      <c r="S30" s="611"/>
      <c r="T30" s="611"/>
      <c r="U30" s="611"/>
      <c r="V30" s="611"/>
      <c r="W30" s="611"/>
      <c r="X30" s="611"/>
      <c r="Y30" s="612"/>
      <c r="Z30" s="613">
        <v>14.5</v>
      </c>
      <c r="AA30" s="613"/>
      <c r="AB30" s="613"/>
      <c r="AC30" s="613"/>
      <c r="AD30" s="614" t="s">
        <v>121</v>
      </c>
      <c r="AE30" s="614"/>
      <c r="AF30" s="614"/>
      <c r="AG30" s="614"/>
      <c r="AH30" s="614"/>
      <c r="AI30" s="614"/>
      <c r="AJ30" s="614"/>
      <c r="AK30" s="614"/>
      <c r="AL30" s="615" t="s">
        <v>121</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696012</v>
      </c>
      <c r="CS30" s="611"/>
      <c r="CT30" s="611"/>
      <c r="CU30" s="611"/>
      <c r="CV30" s="611"/>
      <c r="CW30" s="611"/>
      <c r="CX30" s="611"/>
      <c r="CY30" s="612"/>
      <c r="CZ30" s="615">
        <v>6.9</v>
      </c>
      <c r="DA30" s="640"/>
      <c r="DB30" s="640"/>
      <c r="DC30" s="644"/>
      <c r="DD30" s="619">
        <v>650408</v>
      </c>
      <c r="DE30" s="611"/>
      <c r="DF30" s="611"/>
      <c r="DG30" s="611"/>
      <c r="DH30" s="611"/>
      <c r="DI30" s="611"/>
      <c r="DJ30" s="611"/>
      <c r="DK30" s="612"/>
      <c r="DL30" s="619">
        <v>650408</v>
      </c>
      <c r="DM30" s="611"/>
      <c r="DN30" s="611"/>
      <c r="DO30" s="611"/>
      <c r="DP30" s="611"/>
      <c r="DQ30" s="611"/>
      <c r="DR30" s="611"/>
      <c r="DS30" s="611"/>
      <c r="DT30" s="611"/>
      <c r="DU30" s="611"/>
      <c r="DV30" s="612"/>
      <c r="DW30" s="615">
        <v>13.1</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299</v>
      </c>
      <c r="AQ31" s="657"/>
      <c r="AR31" s="657"/>
      <c r="AS31" s="657"/>
      <c r="AT31" s="662" t="s">
        <v>300</v>
      </c>
      <c r="AU31" s="212"/>
      <c r="AV31" s="212"/>
      <c r="AW31" s="212"/>
      <c r="AX31" s="596" t="s">
        <v>178</v>
      </c>
      <c r="AY31" s="597"/>
      <c r="AZ31" s="597"/>
      <c r="BA31" s="597"/>
      <c r="BB31" s="597"/>
      <c r="BC31" s="597"/>
      <c r="BD31" s="597"/>
      <c r="BE31" s="597"/>
      <c r="BF31" s="598"/>
      <c r="BG31" s="666">
        <v>98.9</v>
      </c>
      <c r="BH31" s="654"/>
      <c r="BI31" s="654"/>
      <c r="BJ31" s="654"/>
      <c r="BK31" s="654"/>
      <c r="BL31" s="654"/>
      <c r="BM31" s="605">
        <v>96.9</v>
      </c>
      <c r="BN31" s="654"/>
      <c r="BO31" s="654"/>
      <c r="BP31" s="654"/>
      <c r="BQ31" s="655"/>
      <c r="BR31" s="666">
        <v>98.8</v>
      </c>
      <c r="BS31" s="654"/>
      <c r="BT31" s="654"/>
      <c r="BU31" s="654"/>
      <c r="BV31" s="654"/>
      <c r="BW31" s="654"/>
      <c r="BX31" s="605">
        <v>97</v>
      </c>
      <c r="BY31" s="654"/>
      <c r="BZ31" s="654"/>
      <c r="CA31" s="654"/>
      <c r="CB31" s="655"/>
      <c r="CD31" s="648"/>
      <c r="CE31" s="649"/>
      <c r="CF31" s="607" t="s">
        <v>301</v>
      </c>
      <c r="CG31" s="608"/>
      <c r="CH31" s="608"/>
      <c r="CI31" s="608"/>
      <c r="CJ31" s="608"/>
      <c r="CK31" s="608"/>
      <c r="CL31" s="608"/>
      <c r="CM31" s="608"/>
      <c r="CN31" s="608"/>
      <c r="CO31" s="608"/>
      <c r="CP31" s="608"/>
      <c r="CQ31" s="609"/>
      <c r="CR31" s="610">
        <v>17500</v>
      </c>
      <c r="CS31" s="642"/>
      <c r="CT31" s="642"/>
      <c r="CU31" s="642"/>
      <c r="CV31" s="642"/>
      <c r="CW31" s="642"/>
      <c r="CX31" s="642"/>
      <c r="CY31" s="643"/>
      <c r="CZ31" s="615">
        <v>0.2</v>
      </c>
      <c r="DA31" s="640"/>
      <c r="DB31" s="640"/>
      <c r="DC31" s="644"/>
      <c r="DD31" s="619">
        <v>13362</v>
      </c>
      <c r="DE31" s="642"/>
      <c r="DF31" s="642"/>
      <c r="DG31" s="642"/>
      <c r="DH31" s="642"/>
      <c r="DI31" s="642"/>
      <c r="DJ31" s="642"/>
      <c r="DK31" s="643"/>
      <c r="DL31" s="619">
        <v>13362</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705110</v>
      </c>
      <c r="S32" s="611"/>
      <c r="T32" s="611"/>
      <c r="U32" s="611"/>
      <c r="V32" s="611"/>
      <c r="W32" s="611"/>
      <c r="X32" s="611"/>
      <c r="Y32" s="612"/>
      <c r="Z32" s="613">
        <v>6.7</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208" t="s">
        <v>303</v>
      </c>
      <c r="AX32" s="607" t="s">
        <v>304</v>
      </c>
      <c r="AY32" s="608"/>
      <c r="AZ32" s="608"/>
      <c r="BA32" s="608"/>
      <c r="BB32" s="608"/>
      <c r="BC32" s="608"/>
      <c r="BD32" s="608"/>
      <c r="BE32" s="608"/>
      <c r="BF32" s="609"/>
      <c r="BG32" s="667">
        <v>98.7</v>
      </c>
      <c r="BH32" s="642"/>
      <c r="BI32" s="642"/>
      <c r="BJ32" s="642"/>
      <c r="BK32" s="642"/>
      <c r="BL32" s="642"/>
      <c r="BM32" s="616">
        <v>96.8</v>
      </c>
      <c r="BN32" s="642"/>
      <c r="BO32" s="642"/>
      <c r="BP32" s="642"/>
      <c r="BQ32" s="665"/>
      <c r="BR32" s="667">
        <v>98.7</v>
      </c>
      <c r="BS32" s="642"/>
      <c r="BT32" s="642"/>
      <c r="BU32" s="642"/>
      <c r="BV32" s="642"/>
      <c r="BW32" s="642"/>
      <c r="BX32" s="616">
        <v>97.2</v>
      </c>
      <c r="BY32" s="642"/>
      <c r="BZ32" s="642"/>
      <c r="CA32" s="642"/>
      <c r="CB32" s="665"/>
      <c r="CD32" s="650"/>
      <c r="CE32" s="651"/>
      <c r="CF32" s="607" t="s">
        <v>305</v>
      </c>
      <c r="CG32" s="608"/>
      <c r="CH32" s="608"/>
      <c r="CI32" s="608"/>
      <c r="CJ32" s="608"/>
      <c r="CK32" s="608"/>
      <c r="CL32" s="608"/>
      <c r="CM32" s="608"/>
      <c r="CN32" s="608"/>
      <c r="CO32" s="608"/>
      <c r="CP32" s="608"/>
      <c r="CQ32" s="609"/>
      <c r="CR32" s="610" t="s">
        <v>121</v>
      </c>
      <c r="CS32" s="611"/>
      <c r="CT32" s="611"/>
      <c r="CU32" s="611"/>
      <c r="CV32" s="611"/>
      <c r="CW32" s="611"/>
      <c r="CX32" s="611"/>
      <c r="CY32" s="612"/>
      <c r="CZ32" s="615" t="s">
        <v>121</v>
      </c>
      <c r="DA32" s="640"/>
      <c r="DB32" s="640"/>
      <c r="DC32" s="644"/>
      <c r="DD32" s="619" t="s">
        <v>121</v>
      </c>
      <c r="DE32" s="611"/>
      <c r="DF32" s="611"/>
      <c r="DG32" s="611"/>
      <c r="DH32" s="611"/>
      <c r="DI32" s="611"/>
      <c r="DJ32" s="611"/>
      <c r="DK32" s="612"/>
      <c r="DL32" s="619" t="s">
        <v>121</v>
      </c>
      <c r="DM32" s="611"/>
      <c r="DN32" s="611"/>
      <c r="DO32" s="611"/>
      <c r="DP32" s="611"/>
      <c r="DQ32" s="611"/>
      <c r="DR32" s="611"/>
      <c r="DS32" s="611"/>
      <c r="DT32" s="611"/>
      <c r="DU32" s="611"/>
      <c r="DV32" s="612"/>
      <c r="DW32" s="615" t="s">
        <v>121</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12562</v>
      </c>
      <c r="S33" s="611"/>
      <c r="T33" s="611"/>
      <c r="U33" s="611"/>
      <c r="V33" s="611"/>
      <c r="W33" s="611"/>
      <c r="X33" s="611"/>
      <c r="Y33" s="612"/>
      <c r="Z33" s="613">
        <v>0.1</v>
      </c>
      <c r="AA33" s="613"/>
      <c r="AB33" s="613"/>
      <c r="AC33" s="613"/>
      <c r="AD33" s="614">
        <v>3788</v>
      </c>
      <c r="AE33" s="614"/>
      <c r="AF33" s="614"/>
      <c r="AG33" s="614"/>
      <c r="AH33" s="614"/>
      <c r="AI33" s="614"/>
      <c r="AJ33" s="614"/>
      <c r="AK33" s="614"/>
      <c r="AL33" s="615">
        <v>0.1</v>
      </c>
      <c r="AM33" s="616"/>
      <c r="AN33" s="616"/>
      <c r="AO33" s="617"/>
      <c r="AP33" s="660"/>
      <c r="AQ33" s="661"/>
      <c r="AR33" s="661"/>
      <c r="AS33" s="661"/>
      <c r="AT33" s="664"/>
      <c r="AU33" s="213"/>
      <c r="AV33" s="213"/>
      <c r="AW33" s="213"/>
      <c r="AX33" s="631" t="s">
        <v>307</v>
      </c>
      <c r="AY33" s="632"/>
      <c r="AZ33" s="632"/>
      <c r="BA33" s="632"/>
      <c r="BB33" s="632"/>
      <c r="BC33" s="632"/>
      <c r="BD33" s="632"/>
      <c r="BE33" s="632"/>
      <c r="BF33" s="633"/>
      <c r="BG33" s="668">
        <v>98.8</v>
      </c>
      <c r="BH33" s="669"/>
      <c r="BI33" s="669"/>
      <c r="BJ33" s="669"/>
      <c r="BK33" s="669"/>
      <c r="BL33" s="669"/>
      <c r="BM33" s="670">
        <v>96.5</v>
      </c>
      <c r="BN33" s="669"/>
      <c r="BO33" s="669"/>
      <c r="BP33" s="669"/>
      <c r="BQ33" s="671"/>
      <c r="BR33" s="668">
        <v>98.7</v>
      </c>
      <c r="BS33" s="669"/>
      <c r="BT33" s="669"/>
      <c r="BU33" s="669"/>
      <c r="BV33" s="669"/>
      <c r="BW33" s="669"/>
      <c r="BX33" s="670">
        <v>96.3</v>
      </c>
      <c r="BY33" s="669"/>
      <c r="BZ33" s="669"/>
      <c r="CA33" s="669"/>
      <c r="CB33" s="671"/>
      <c r="CD33" s="607" t="s">
        <v>308</v>
      </c>
      <c r="CE33" s="608"/>
      <c r="CF33" s="608"/>
      <c r="CG33" s="608"/>
      <c r="CH33" s="608"/>
      <c r="CI33" s="608"/>
      <c r="CJ33" s="608"/>
      <c r="CK33" s="608"/>
      <c r="CL33" s="608"/>
      <c r="CM33" s="608"/>
      <c r="CN33" s="608"/>
      <c r="CO33" s="608"/>
      <c r="CP33" s="608"/>
      <c r="CQ33" s="609"/>
      <c r="CR33" s="610">
        <v>5313963</v>
      </c>
      <c r="CS33" s="642"/>
      <c r="CT33" s="642"/>
      <c r="CU33" s="642"/>
      <c r="CV33" s="642"/>
      <c r="CW33" s="642"/>
      <c r="CX33" s="642"/>
      <c r="CY33" s="643"/>
      <c r="CZ33" s="615">
        <v>52.7</v>
      </c>
      <c r="DA33" s="640"/>
      <c r="DB33" s="640"/>
      <c r="DC33" s="644"/>
      <c r="DD33" s="619">
        <v>3707571</v>
      </c>
      <c r="DE33" s="642"/>
      <c r="DF33" s="642"/>
      <c r="DG33" s="642"/>
      <c r="DH33" s="642"/>
      <c r="DI33" s="642"/>
      <c r="DJ33" s="642"/>
      <c r="DK33" s="643"/>
      <c r="DL33" s="619">
        <v>2073728</v>
      </c>
      <c r="DM33" s="642"/>
      <c r="DN33" s="642"/>
      <c r="DO33" s="642"/>
      <c r="DP33" s="642"/>
      <c r="DQ33" s="642"/>
      <c r="DR33" s="642"/>
      <c r="DS33" s="642"/>
      <c r="DT33" s="642"/>
      <c r="DU33" s="642"/>
      <c r="DV33" s="643"/>
      <c r="DW33" s="615">
        <v>41.9</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797950</v>
      </c>
      <c r="S34" s="611"/>
      <c r="T34" s="611"/>
      <c r="U34" s="611"/>
      <c r="V34" s="611"/>
      <c r="W34" s="611"/>
      <c r="X34" s="611"/>
      <c r="Y34" s="612"/>
      <c r="Z34" s="613">
        <v>7.6</v>
      </c>
      <c r="AA34" s="613"/>
      <c r="AB34" s="613"/>
      <c r="AC34" s="613"/>
      <c r="AD34" s="614" t="s">
        <v>121</v>
      </c>
      <c r="AE34" s="614"/>
      <c r="AF34" s="614"/>
      <c r="AG34" s="614"/>
      <c r="AH34" s="614"/>
      <c r="AI34" s="614"/>
      <c r="AJ34" s="614"/>
      <c r="AK34" s="614"/>
      <c r="AL34" s="615" t="s">
        <v>121</v>
      </c>
      <c r="AM34" s="616"/>
      <c r="AN34" s="616"/>
      <c r="AO34" s="617"/>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07" t="s">
        <v>310</v>
      </c>
      <c r="CE34" s="608"/>
      <c r="CF34" s="608"/>
      <c r="CG34" s="608"/>
      <c r="CH34" s="608"/>
      <c r="CI34" s="608"/>
      <c r="CJ34" s="608"/>
      <c r="CK34" s="608"/>
      <c r="CL34" s="608"/>
      <c r="CM34" s="608"/>
      <c r="CN34" s="608"/>
      <c r="CO34" s="608"/>
      <c r="CP34" s="608"/>
      <c r="CQ34" s="609"/>
      <c r="CR34" s="610">
        <v>1959307</v>
      </c>
      <c r="CS34" s="611"/>
      <c r="CT34" s="611"/>
      <c r="CU34" s="611"/>
      <c r="CV34" s="611"/>
      <c r="CW34" s="611"/>
      <c r="CX34" s="611"/>
      <c r="CY34" s="612"/>
      <c r="CZ34" s="615">
        <v>19.399999999999999</v>
      </c>
      <c r="DA34" s="640"/>
      <c r="DB34" s="640"/>
      <c r="DC34" s="644"/>
      <c r="DD34" s="619">
        <v>1141432</v>
      </c>
      <c r="DE34" s="611"/>
      <c r="DF34" s="611"/>
      <c r="DG34" s="611"/>
      <c r="DH34" s="611"/>
      <c r="DI34" s="611"/>
      <c r="DJ34" s="611"/>
      <c r="DK34" s="612"/>
      <c r="DL34" s="619">
        <v>889302</v>
      </c>
      <c r="DM34" s="611"/>
      <c r="DN34" s="611"/>
      <c r="DO34" s="611"/>
      <c r="DP34" s="611"/>
      <c r="DQ34" s="611"/>
      <c r="DR34" s="611"/>
      <c r="DS34" s="611"/>
      <c r="DT34" s="611"/>
      <c r="DU34" s="611"/>
      <c r="DV34" s="612"/>
      <c r="DW34" s="615">
        <v>18</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1217354</v>
      </c>
      <c r="S35" s="611"/>
      <c r="T35" s="611"/>
      <c r="U35" s="611"/>
      <c r="V35" s="611"/>
      <c r="W35" s="611"/>
      <c r="X35" s="611"/>
      <c r="Y35" s="612"/>
      <c r="Z35" s="613">
        <v>11.6</v>
      </c>
      <c r="AA35" s="613"/>
      <c r="AB35" s="613"/>
      <c r="AC35" s="613"/>
      <c r="AD35" s="614" t="s">
        <v>121</v>
      </c>
      <c r="AE35" s="614"/>
      <c r="AF35" s="614"/>
      <c r="AG35" s="614"/>
      <c r="AH35" s="614"/>
      <c r="AI35" s="614"/>
      <c r="AJ35" s="614"/>
      <c r="AK35" s="614"/>
      <c r="AL35" s="615" t="s">
        <v>121</v>
      </c>
      <c r="AM35" s="616"/>
      <c r="AN35" s="616"/>
      <c r="AO35" s="617"/>
      <c r="AP35" s="218"/>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21475</v>
      </c>
      <c r="CS35" s="642"/>
      <c r="CT35" s="642"/>
      <c r="CU35" s="642"/>
      <c r="CV35" s="642"/>
      <c r="CW35" s="642"/>
      <c r="CX35" s="642"/>
      <c r="CY35" s="643"/>
      <c r="CZ35" s="615">
        <v>0.2</v>
      </c>
      <c r="DA35" s="640"/>
      <c r="DB35" s="640"/>
      <c r="DC35" s="644"/>
      <c r="DD35" s="619">
        <v>20475</v>
      </c>
      <c r="DE35" s="642"/>
      <c r="DF35" s="642"/>
      <c r="DG35" s="642"/>
      <c r="DH35" s="642"/>
      <c r="DI35" s="642"/>
      <c r="DJ35" s="642"/>
      <c r="DK35" s="643"/>
      <c r="DL35" s="619">
        <v>13848</v>
      </c>
      <c r="DM35" s="642"/>
      <c r="DN35" s="642"/>
      <c r="DO35" s="642"/>
      <c r="DP35" s="642"/>
      <c r="DQ35" s="642"/>
      <c r="DR35" s="642"/>
      <c r="DS35" s="642"/>
      <c r="DT35" s="642"/>
      <c r="DU35" s="642"/>
      <c r="DV35" s="643"/>
      <c r="DW35" s="615">
        <v>0.3</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451056</v>
      </c>
      <c r="S36" s="611"/>
      <c r="T36" s="611"/>
      <c r="U36" s="611"/>
      <c r="V36" s="611"/>
      <c r="W36" s="611"/>
      <c r="X36" s="611"/>
      <c r="Y36" s="612"/>
      <c r="Z36" s="613">
        <v>4.3</v>
      </c>
      <c r="AA36" s="613"/>
      <c r="AB36" s="613"/>
      <c r="AC36" s="613"/>
      <c r="AD36" s="614" t="s">
        <v>121</v>
      </c>
      <c r="AE36" s="614"/>
      <c r="AF36" s="614"/>
      <c r="AG36" s="614"/>
      <c r="AH36" s="614"/>
      <c r="AI36" s="614"/>
      <c r="AJ36" s="614"/>
      <c r="AK36" s="614"/>
      <c r="AL36" s="615" t="s">
        <v>121</v>
      </c>
      <c r="AM36" s="616"/>
      <c r="AN36" s="616"/>
      <c r="AO36" s="617"/>
      <c r="AP36" s="218"/>
      <c r="AQ36" s="676" t="s">
        <v>316</v>
      </c>
      <c r="AR36" s="677"/>
      <c r="AS36" s="677"/>
      <c r="AT36" s="677"/>
      <c r="AU36" s="677"/>
      <c r="AV36" s="677"/>
      <c r="AW36" s="677"/>
      <c r="AX36" s="677"/>
      <c r="AY36" s="678"/>
      <c r="AZ36" s="599">
        <v>936913</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327469</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934089</v>
      </c>
      <c r="CS36" s="611"/>
      <c r="CT36" s="611"/>
      <c r="CU36" s="611"/>
      <c r="CV36" s="611"/>
      <c r="CW36" s="611"/>
      <c r="CX36" s="611"/>
      <c r="CY36" s="612"/>
      <c r="CZ36" s="615">
        <v>9.3000000000000007</v>
      </c>
      <c r="DA36" s="640"/>
      <c r="DB36" s="640"/>
      <c r="DC36" s="644"/>
      <c r="DD36" s="619">
        <v>697234</v>
      </c>
      <c r="DE36" s="611"/>
      <c r="DF36" s="611"/>
      <c r="DG36" s="611"/>
      <c r="DH36" s="611"/>
      <c r="DI36" s="611"/>
      <c r="DJ36" s="611"/>
      <c r="DK36" s="612"/>
      <c r="DL36" s="619">
        <v>474298</v>
      </c>
      <c r="DM36" s="611"/>
      <c r="DN36" s="611"/>
      <c r="DO36" s="611"/>
      <c r="DP36" s="611"/>
      <c r="DQ36" s="611"/>
      <c r="DR36" s="611"/>
      <c r="DS36" s="611"/>
      <c r="DT36" s="611"/>
      <c r="DU36" s="611"/>
      <c r="DV36" s="612"/>
      <c r="DW36" s="615">
        <v>9.6</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171813</v>
      </c>
      <c r="S37" s="611"/>
      <c r="T37" s="611"/>
      <c r="U37" s="611"/>
      <c r="V37" s="611"/>
      <c r="W37" s="611"/>
      <c r="X37" s="611"/>
      <c r="Y37" s="612"/>
      <c r="Z37" s="613">
        <v>1.6</v>
      </c>
      <c r="AA37" s="613"/>
      <c r="AB37" s="613"/>
      <c r="AC37" s="613"/>
      <c r="AD37" s="614">
        <v>314</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20369</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327469</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167745</v>
      </c>
      <c r="CS37" s="642"/>
      <c r="CT37" s="642"/>
      <c r="CU37" s="642"/>
      <c r="CV37" s="642"/>
      <c r="CW37" s="642"/>
      <c r="CX37" s="642"/>
      <c r="CY37" s="643"/>
      <c r="CZ37" s="615">
        <v>1.7</v>
      </c>
      <c r="DA37" s="640"/>
      <c r="DB37" s="640"/>
      <c r="DC37" s="644"/>
      <c r="DD37" s="619">
        <v>92745</v>
      </c>
      <c r="DE37" s="642"/>
      <c r="DF37" s="642"/>
      <c r="DG37" s="642"/>
      <c r="DH37" s="642"/>
      <c r="DI37" s="642"/>
      <c r="DJ37" s="642"/>
      <c r="DK37" s="643"/>
      <c r="DL37" s="619">
        <v>79876</v>
      </c>
      <c r="DM37" s="642"/>
      <c r="DN37" s="642"/>
      <c r="DO37" s="642"/>
      <c r="DP37" s="642"/>
      <c r="DQ37" s="642"/>
      <c r="DR37" s="642"/>
      <c r="DS37" s="642"/>
      <c r="DT37" s="642"/>
      <c r="DU37" s="642"/>
      <c r="DV37" s="643"/>
      <c r="DW37" s="615">
        <v>1.6</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268776</v>
      </c>
      <c r="S38" s="611"/>
      <c r="T38" s="611"/>
      <c r="U38" s="611"/>
      <c r="V38" s="611"/>
      <c r="W38" s="611"/>
      <c r="X38" s="611"/>
      <c r="Y38" s="612"/>
      <c r="Z38" s="613">
        <v>2.6</v>
      </c>
      <c r="AA38" s="613"/>
      <c r="AB38" s="613"/>
      <c r="AC38" s="613"/>
      <c r="AD38" s="614" t="s">
        <v>121</v>
      </c>
      <c r="AE38" s="614"/>
      <c r="AF38" s="614"/>
      <c r="AG38" s="614"/>
      <c r="AH38" s="614"/>
      <c r="AI38" s="614"/>
      <c r="AJ38" s="614"/>
      <c r="AK38" s="614"/>
      <c r="AL38" s="615" t="s">
        <v>121</v>
      </c>
      <c r="AM38" s="616"/>
      <c r="AN38" s="616"/>
      <c r="AO38" s="617"/>
      <c r="AQ38" s="673" t="s">
        <v>324</v>
      </c>
      <c r="AR38" s="674"/>
      <c r="AS38" s="674"/>
      <c r="AT38" s="674"/>
      <c r="AU38" s="674"/>
      <c r="AV38" s="674"/>
      <c r="AW38" s="674"/>
      <c r="AX38" s="674"/>
      <c r="AY38" s="675"/>
      <c r="AZ38" s="610">
        <v>9132</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2448</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916544</v>
      </c>
      <c r="CS38" s="611"/>
      <c r="CT38" s="611"/>
      <c r="CU38" s="611"/>
      <c r="CV38" s="611"/>
      <c r="CW38" s="611"/>
      <c r="CX38" s="611"/>
      <c r="CY38" s="612"/>
      <c r="CZ38" s="615">
        <v>9.1</v>
      </c>
      <c r="DA38" s="640"/>
      <c r="DB38" s="640"/>
      <c r="DC38" s="644"/>
      <c r="DD38" s="619">
        <v>738889</v>
      </c>
      <c r="DE38" s="611"/>
      <c r="DF38" s="611"/>
      <c r="DG38" s="611"/>
      <c r="DH38" s="611"/>
      <c r="DI38" s="611"/>
      <c r="DJ38" s="611"/>
      <c r="DK38" s="612"/>
      <c r="DL38" s="619">
        <v>695754</v>
      </c>
      <c r="DM38" s="611"/>
      <c r="DN38" s="611"/>
      <c r="DO38" s="611"/>
      <c r="DP38" s="611"/>
      <c r="DQ38" s="611"/>
      <c r="DR38" s="611"/>
      <c r="DS38" s="611"/>
      <c r="DT38" s="611"/>
      <c r="DU38" s="611"/>
      <c r="DV38" s="612"/>
      <c r="DW38" s="615">
        <v>14</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328</v>
      </c>
      <c r="AR39" s="674"/>
      <c r="AS39" s="674"/>
      <c r="AT39" s="674"/>
      <c r="AU39" s="674"/>
      <c r="AV39" s="674"/>
      <c r="AW39" s="674"/>
      <c r="AX39" s="674"/>
      <c r="AY39" s="675"/>
      <c r="AZ39" s="610" t="s">
        <v>121</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3686</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1406588</v>
      </c>
      <c r="CS39" s="642"/>
      <c r="CT39" s="642"/>
      <c r="CU39" s="642"/>
      <c r="CV39" s="642"/>
      <c r="CW39" s="642"/>
      <c r="CX39" s="642"/>
      <c r="CY39" s="643"/>
      <c r="CZ39" s="615">
        <v>14</v>
      </c>
      <c r="DA39" s="640"/>
      <c r="DB39" s="640"/>
      <c r="DC39" s="644"/>
      <c r="DD39" s="619">
        <v>1109015</v>
      </c>
      <c r="DE39" s="642"/>
      <c r="DF39" s="642"/>
      <c r="DG39" s="642"/>
      <c r="DH39" s="642"/>
      <c r="DI39" s="642"/>
      <c r="DJ39" s="642"/>
      <c r="DK39" s="643"/>
      <c r="DL39" s="619" t="s">
        <v>121</v>
      </c>
      <c r="DM39" s="642"/>
      <c r="DN39" s="642"/>
      <c r="DO39" s="642"/>
      <c r="DP39" s="642"/>
      <c r="DQ39" s="642"/>
      <c r="DR39" s="642"/>
      <c r="DS39" s="642"/>
      <c r="DT39" s="642"/>
      <c r="DU39" s="642"/>
      <c r="DV39" s="643"/>
      <c r="DW39" s="615" t="s">
        <v>121</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26476</v>
      </c>
      <c r="S40" s="611"/>
      <c r="T40" s="611"/>
      <c r="U40" s="611"/>
      <c r="V40" s="611"/>
      <c r="W40" s="611"/>
      <c r="X40" s="611"/>
      <c r="Y40" s="612"/>
      <c r="Z40" s="613">
        <v>0.3</v>
      </c>
      <c r="AA40" s="613"/>
      <c r="AB40" s="613"/>
      <c r="AC40" s="613"/>
      <c r="AD40" s="614" t="s">
        <v>121</v>
      </c>
      <c r="AE40" s="614"/>
      <c r="AF40" s="614"/>
      <c r="AG40" s="614"/>
      <c r="AH40" s="614"/>
      <c r="AI40" s="614"/>
      <c r="AJ40" s="614"/>
      <c r="AK40" s="614"/>
      <c r="AL40" s="615" t="s">
        <v>121</v>
      </c>
      <c r="AM40" s="616"/>
      <c r="AN40" s="616"/>
      <c r="AO40" s="617"/>
      <c r="AQ40" s="673" t="s">
        <v>332</v>
      </c>
      <c r="AR40" s="674"/>
      <c r="AS40" s="674"/>
      <c r="AT40" s="674"/>
      <c r="AU40" s="674"/>
      <c r="AV40" s="674"/>
      <c r="AW40" s="674"/>
      <c r="AX40" s="674"/>
      <c r="AY40" s="675"/>
      <c r="AZ40" s="610" t="s">
        <v>121</v>
      </c>
      <c r="BA40" s="611"/>
      <c r="BB40" s="611"/>
      <c r="BC40" s="611"/>
      <c r="BD40" s="642"/>
      <c r="BE40" s="642"/>
      <c r="BF40" s="665"/>
      <c r="BG40" s="658" t="s">
        <v>333</v>
      </c>
      <c r="BH40" s="659"/>
      <c r="BI40" s="659"/>
      <c r="BJ40" s="659"/>
      <c r="BK40" s="659"/>
      <c r="BL40" s="214"/>
      <c r="BM40" s="608" t="s">
        <v>334</v>
      </c>
      <c r="BN40" s="608"/>
      <c r="BO40" s="608"/>
      <c r="BP40" s="608"/>
      <c r="BQ40" s="608"/>
      <c r="BR40" s="608"/>
      <c r="BS40" s="608"/>
      <c r="BT40" s="608"/>
      <c r="BU40" s="609"/>
      <c r="BV40" s="610">
        <v>100</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75960</v>
      </c>
      <c r="CS40" s="611"/>
      <c r="CT40" s="611"/>
      <c r="CU40" s="611"/>
      <c r="CV40" s="611"/>
      <c r="CW40" s="611"/>
      <c r="CX40" s="611"/>
      <c r="CY40" s="612"/>
      <c r="CZ40" s="615">
        <v>0.8</v>
      </c>
      <c r="DA40" s="640"/>
      <c r="DB40" s="640"/>
      <c r="DC40" s="644"/>
      <c r="DD40" s="619">
        <v>526</v>
      </c>
      <c r="DE40" s="611"/>
      <c r="DF40" s="611"/>
      <c r="DG40" s="611"/>
      <c r="DH40" s="611"/>
      <c r="DI40" s="611"/>
      <c r="DJ40" s="611"/>
      <c r="DK40" s="612"/>
      <c r="DL40" s="619">
        <v>526</v>
      </c>
      <c r="DM40" s="611"/>
      <c r="DN40" s="611"/>
      <c r="DO40" s="611"/>
      <c r="DP40" s="611"/>
      <c r="DQ40" s="611"/>
      <c r="DR40" s="611"/>
      <c r="DS40" s="611"/>
      <c r="DT40" s="611"/>
      <c r="DU40" s="611"/>
      <c r="DV40" s="612"/>
      <c r="DW40" s="615">
        <v>0</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10462104</v>
      </c>
      <c r="S41" s="683"/>
      <c r="T41" s="683"/>
      <c r="U41" s="683"/>
      <c r="V41" s="683"/>
      <c r="W41" s="683"/>
      <c r="X41" s="683"/>
      <c r="Y41" s="687"/>
      <c r="Z41" s="688">
        <v>100</v>
      </c>
      <c r="AA41" s="688"/>
      <c r="AB41" s="688"/>
      <c r="AC41" s="688"/>
      <c r="AD41" s="689">
        <v>4927508</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217566</v>
      </c>
      <c r="BA41" s="611"/>
      <c r="BB41" s="611"/>
      <c r="BC41" s="611"/>
      <c r="BD41" s="642"/>
      <c r="BE41" s="642"/>
      <c r="BF41" s="665"/>
      <c r="BG41" s="658"/>
      <c r="BH41" s="659"/>
      <c r="BI41" s="659"/>
      <c r="BJ41" s="659"/>
      <c r="BK41" s="659"/>
      <c r="BL41" s="214"/>
      <c r="BM41" s="608" t="s">
        <v>338</v>
      </c>
      <c r="BN41" s="608"/>
      <c r="BO41" s="608"/>
      <c r="BP41" s="608"/>
      <c r="BQ41" s="608"/>
      <c r="BR41" s="608"/>
      <c r="BS41" s="608"/>
      <c r="BT41" s="608"/>
      <c r="BU41" s="609"/>
      <c r="BV41" s="610" t="s">
        <v>121</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121</v>
      </c>
      <c r="CS41" s="642"/>
      <c r="CT41" s="642"/>
      <c r="CU41" s="642"/>
      <c r="CV41" s="642"/>
      <c r="CW41" s="642"/>
      <c r="CX41" s="642"/>
      <c r="CY41" s="643"/>
      <c r="CZ41" s="615" t="s">
        <v>121</v>
      </c>
      <c r="DA41" s="640"/>
      <c r="DB41" s="640"/>
      <c r="DC41" s="644"/>
      <c r="DD41" s="619" t="s">
        <v>121</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689846</v>
      </c>
      <c r="BA42" s="683"/>
      <c r="BB42" s="683"/>
      <c r="BC42" s="683"/>
      <c r="BD42" s="669"/>
      <c r="BE42" s="669"/>
      <c r="BF42" s="671"/>
      <c r="BG42" s="660"/>
      <c r="BH42" s="661"/>
      <c r="BI42" s="661"/>
      <c r="BJ42" s="661"/>
      <c r="BK42" s="661"/>
      <c r="BL42" s="215"/>
      <c r="BM42" s="632" t="s">
        <v>341</v>
      </c>
      <c r="BN42" s="632"/>
      <c r="BO42" s="632"/>
      <c r="BP42" s="632"/>
      <c r="BQ42" s="632"/>
      <c r="BR42" s="632"/>
      <c r="BS42" s="632"/>
      <c r="BT42" s="632"/>
      <c r="BU42" s="633"/>
      <c r="BV42" s="682">
        <v>394</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611730</v>
      </c>
      <c r="CS42" s="642"/>
      <c r="CT42" s="642"/>
      <c r="CU42" s="642"/>
      <c r="CV42" s="642"/>
      <c r="CW42" s="642"/>
      <c r="CX42" s="642"/>
      <c r="CY42" s="643"/>
      <c r="CZ42" s="615">
        <v>6.1</v>
      </c>
      <c r="DA42" s="640"/>
      <c r="DB42" s="640"/>
      <c r="DC42" s="644"/>
      <c r="DD42" s="619">
        <v>155052</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208" t="s">
        <v>343</v>
      </c>
      <c r="CD43" s="607" t="s">
        <v>344</v>
      </c>
      <c r="CE43" s="608"/>
      <c r="CF43" s="608"/>
      <c r="CG43" s="608"/>
      <c r="CH43" s="608"/>
      <c r="CI43" s="608"/>
      <c r="CJ43" s="608"/>
      <c r="CK43" s="608"/>
      <c r="CL43" s="608"/>
      <c r="CM43" s="608"/>
      <c r="CN43" s="608"/>
      <c r="CO43" s="608"/>
      <c r="CP43" s="608"/>
      <c r="CQ43" s="609"/>
      <c r="CR43" s="610">
        <v>15605</v>
      </c>
      <c r="CS43" s="642"/>
      <c r="CT43" s="642"/>
      <c r="CU43" s="642"/>
      <c r="CV43" s="642"/>
      <c r="CW43" s="642"/>
      <c r="CX43" s="642"/>
      <c r="CY43" s="643"/>
      <c r="CZ43" s="615">
        <v>0.2</v>
      </c>
      <c r="DA43" s="640"/>
      <c r="DB43" s="640"/>
      <c r="DC43" s="644"/>
      <c r="DD43" s="619">
        <v>15605</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580404</v>
      </c>
      <c r="CS44" s="611"/>
      <c r="CT44" s="611"/>
      <c r="CU44" s="611"/>
      <c r="CV44" s="611"/>
      <c r="CW44" s="611"/>
      <c r="CX44" s="611"/>
      <c r="CY44" s="612"/>
      <c r="CZ44" s="615">
        <v>5.8</v>
      </c>
      <c r="DA44" s="616"/>
      <c r="DB44" s="616"/>
      <c r="DC44" s="622"/>
      <c r="DD44" s="619">
        <v>148489</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175395</v>
      </c>
      <c r="CS45" s="642"/>
      <c r="CT45" s="642"/>
      <c r="CU45" s="642"/>
      <c r="CV45" s="642"/>
      <c r="CW45" s="642"/>
      <c r="CX45" s="642"/>
      <c r="CY45" s="643"/>
      <c r="CZ45" s="615">
        <v>1.7</v>
      </c>
      <c r="DA45" s="640"/>
      <c r="DB45" s="640"/>
      <c r="DC45" s="644"/>
      <c r="DD45" s="619">
        <v>16722</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19"/>
      <c r="CD46" s="648"/>
      <c r="CE46" s="649"/>
      <c r="CF46" s="607" t="s">
        <v>349</v>
      </c>
      <c r="CG46" s="608"/>
      <c r="CH46" s="608"/>
      <c r="CI46" s="608"/>
      <c r="CJ46" s="608"/>
      <c r="CK46" s="608"/>
      <c r="CL46" s="608"/>
      <c r="CM46" s="608"/>
      <c r="CN46" s="608"/>
      <c r="CO46" s="608"/>
      <c r="CP46" s="608"/>
      <c r="CQ46" s="609"/>
      <c r="CR46" s="610">
        <v>395737</v>
      </c>
      <c r="CS46" s="611"/>
      <c r="CT46" s="611"/>
      <c r="CU46" s="611"/>
      <c r="CV46" s="611"/>
      <c r="CW46" s="611"/>
      <c r="CX46" s="611"/>
      <c r="CY46" s="612"/>
      <c r="CZ46" s="615">
        <v>3.9</v>
      </c>
      <c r="DA46" s="616"/>
      <c r="DB46" s="616"/>
      <c r="DC46" s="622"/>
      <c r="DD46" s="619">
        <v>130795</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19"/>
      <c r="CD47" s="648"/>
      <c r="CE47" s="649"/>
      <c r="CF47" s="607" t="s">
        <v>350</v>
      </c>
      <c r="CG47" s="608"/>
      <c r="CH47" s="608"/>
      <c r="CI47" s="608"/>
      <c r="CJ47" s="608"/>
      <c r="CK47" s="608"/>
      <c r="CL47" s="608"/>
      <c r="CM47" s="608"/>
      <c r="CN47" s="608"/>
      <c r="CO47" s="608"/>
      <c r="CP47" s="608"/>
      <c r="CQ47" s="609"/>
      <c r="CR47" s="610">
        <v>31326</v>
      </c>
      <c r="CS47" s="642"/>
      <c r="CT47" s="642"/>
      <c r="CU47" s="642"/>
      <c r="CV47" s="642"/>
      <c r="CW47" s="642"/>
      <c r="CX47" s="642"/>
      <c r="CY47" s="643"/>
      <c r="CZ47" s="615">
        <v>0.3</v>
      </c>
      <c r="DA47" s="640"/>
      <c r="DB47" s="640"/>
      <c r="DC47" s="644"/>
      <c r="DD47" s="619">
        <v>6563</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19"/>
      <c r="CD48" s="650"/>
      <c r="CE48" s="651"/>
      <c r="CF48" s="607" t="s">
        <v>351</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19"/>
      <c r="CD49" s="631" t="s">
        <v>352</v>
      </c>
      <c r="CE49" s="632"/>
      <c r="CF49" s="632"/>
      <c r="CG49" s="632"/>
      <c r="CH49" s="632"/>
      <c r="CI49" s="632"/>
      <c r="CJ49" s="632"/>
      <c r="CK49" s="632"/>
      <c r="CL49" s="632"/>
      <c r="CM49" s="632"/>
      <c r="CN49" s="632"/>
      <c r="CO49" s="632"/>
      <c r="CP49" s="632"/>
      <c r="CQ49" s="633"/>
      <c r="CR49" s="682">
        <v>10079611</v>
      </c>
      <c r="CS49" s="669"/>
      <c r="CT49" s="669"/>
      <c r="CU49" s="669"/>
      <c r="CV49" s="669"/>
      <c r="CW49" s="669"/>
      <c r="CX49" s="669"/>
      <c r="CY49" s="698"/>
      <c r="CZ49" s="690">
        <v>100</v>
      </c>
      <c r="DA49" s="699"/>
      <c r="DB49" s="699"/>
      <c r="DC49" s="700"/>
      <c r="DD49" s="701">
        <v>6460583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C1viGSsYfWiR1f5ugus5qyR4kS0cwviY/rXx0/2VG7aaKFxK0eZs5b1p3Qx0oUW+dUDYd3mi9iLpEOa6LQHwFQ==" saltValue="cPhUgC1psLhqdZpIG2UD3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09" t="s">
        <v>354</v>
      </c>
      <c r="DK2" s="710"/>
      <c r="DL2" s="710"/>
      <c r="DM2" s="710"/>
      <c r="DN2" s="710"/>
      <c r="DO2" s="711"/>
      <c r="DP2" s="222"/>
      <c r="DQ2" s="709" t="s">
        <v>355</v>
      </c>
      <c r="DR2" s="710"/>
      <c r="DS2" s="710"/>
      <c r="DT2" s="710"/>
      <c r="DU2" s="710"/>
      <c r="DV2" s="710"/>
      <c r="DW2" s="710"/>
      <c r="DX2" s="710"/>
      <c r="DY2" s="710"/>
      <c r="DZ2" s="711"/>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6"/>
      <c r="BA4" s="226"/>
      <c r="BB4" s="226"/>
      <c r="BC4" s="226"/>
      <c r="BD4" s="226"/>
      <c r="BE4" s="227"/>
      <c r="BF4" s="227"/>
      <c r="BG4" s="227"/>
      <c r="BH4" s="227"/>
      <c r="BI4" s="227"/>
      <c r="BJ4" s="227"/>
      <c r="BK4" s="227"/>
      <c r="BL4" s="227"/>
      <c r="BM4" s="227"/>
      <c r="BN4" s="227"/>
      <c r="BO4" s="227"/>
      <c r="BP4" s="227"/>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9"/>
    </row>
    <row r="5" spans="1:131" s="230"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26"/>
      <c r="BA5" s="226"/>
      <c r="BB5" s="226"/>
      <c r="BC5" s="226"/>
      <c r="BD5" s="226"/>
      <c r="BE5" s="227"/>
      <c r="BF5" s="227"/>
      <c r="BG5" s="227"/>
      <c r="BH5" s="227"/>
      <c r="BI5" s="227"/>
      <c r="BJ5" s="227"/>
      <c r="BK5" s="227"/>
      <c r="BL5" s="227"/>
      <c r="BM5" s="227"/>
      <c r="BN5" s="227"/>
      <c r="BO5" s="227"/>
      <c r="BP5" s="227"/>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29"/>
    </row>
    <row r="6" spans="1:131" s="230"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6"/>
      <c r="BA6" s="226"/>
      <c r="BB6" s="226"/>
      <c r="BC6" s="226"/>
      <c r="BD6" s="226"/>
      <c r="BE6" s="227"/>
      <c r="BF6" s="227"/>
      <c r="BG6" s="227"/>
      <c r="BH6" s="227"/>
      <c r="BI6" s="227"/>
      <c r="BJ6" s="227"/>
      <c r="BK6" s="227"/>
      <c r="BL6" s="227"/>
      <c r="BM6" s="227"/>
      <c r="BN6" s="227"/>
      <c r="BO6" s="227"/>
      <c r="BP6" s="227"/>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29"/>
    </row>
    <row r="7" spans="1:131" s="230" customFormat="1" ht="26.25" customHeight="1" thickTop="1" x14ac:dyDescent="0.2">
      <c r="A7" s="231">
        <v>1</v>
      </c>
      <c r="B7" s="736" t="s">
        <v>375</v>
      </c>
      <c r="C7" s="737"/>
      <c r="D7" s="737"/>
      <c r="E7" s="737"/>
      <c r="F7" s="737"/>
      <c r="G7" s="737"/>
      <c r="H7" s="737"/>
      <c r="I7" s="737"/>
      <c r="J7" s="737"/>
      <c r="K7" s="737"/>
      <c r="L7" s="737"/>
      <c r="M7" s="737"/>
      <c r="N7" s="737"/>
      <c r="O7" s="737"/>
      <c r="P7" s="738"/>
      <c r="Q7" s="739">
        <v>10462</v>
      </c>
      <c r="R7" s="740"/>
      <c r="S7" s="740"/>
      <c r="T7" s="740"/>
      <c r="U7" s="740"/>
      <c r="V7" s="740">
        <v>10080</v>
      </c>
      <c r="W7" s="740"/>
      <c r="X7" s="740"/>
      <c r="Y7" s="740"/>
      <c r="Z7" s="740"/>
      <c r="AA7" s="740">
        <v>382</v>
      </c>
      <c r="AB7" s="740"/>
      <c r="AC7" s="740"/>
      <c r="AD7" s="740"/>
      <c r="AE7" s="741"/>
      <c r="AF7" s="742">
        <v>344</v>
      </c>
      <c r="AG7" s="743"/>
      <c r="AH7" s="743"/>
      <c r="AI7" s="743"/>
      <c r="AJ7" s="744"/>
      <c r="AK7" s="745">
        <v>1217</v>
      </c>
      <c r="AL7" s="746"/>
      <c r="AM7" s="746"/>
      <c r="AN7" s="746"/>
      <c r="AO7" s="746"/>
      <c r="AP7" s="746">
        <v>6998</v>
      </c>
      <c r="AQ7" s="746"/>
      <c r="AR7" s="746"/>
      <c r="AS7" s="746"/>
      <c r="AT7" s="746"/>
      <c r="AU7" s="747"/>
      <c r="AV7" s="747"/>
      <c r="AW7" s="747"/>
      <c r="AX7" s="747"/>
      <c r="AY7" s="748"/>
      <c r="AZ7" s="226"/>
      <c r="BA7" s="226"/>
      <c r="BB7" s="226"/>
      <c r="BC7" s="226"/>
      <c r="BD7" s="226"/>
      <c r="BE7" s="227"/>
      <c r="BF7" s="227"/>
      <c r="BG7" s="227"/>
      <c r="BH7" s="227"/>
      <c r="BI7" s="227"/>
      <c r="BJ7" s="227"/>
      <c r="BK7" s="227"/>
      <c r="BL7" s="227"/>
      <c r="BM7" s="227"/>
      <c r="BN7" s="227"/>
      <c r="BO7" s="227"/>
      <c r="BP7" s="227"/>
      <c r="BQ7" s="231">
        <v>1</v>
      </c>
      <c r="BR7" s="232"/>
      <c r="BS7" s="733" t="s">
        <v>545</v>
      </c>
      <c r="BT7" s="734"/>
      <c r="BU7" s="734"/>
      <c r="BV7" s="734"/>
      <c r="BW7" s="734"/>
      <c r="BX7" s="734"/>
      <c r="BY7" s="734"/>
      <c r="BZ7" s="734"/>
      <c r="CA7" s="734"/>
      <c r="CB7" s="734"/>
      <c r="CC7" s="734"/>
      <c r="CD7" s="734"/>
      <c r="CE7" s="734"/>
      <c r="CF7" s="734"/>
      <c r="CG7" s="749"/>
      <c r="CH7" s="730">
        <v>3</v>
      </c>
      <c r="CI7" s="731"/>
      <c r="CJ7" s="731"/>
      <c r="CK7" s="731"/>
      <c r="CL7" s="732"/>
      <c r="CM7" s="730">
        <v>50</v>
      </c>
      <c r="CN7" s="731"/>
      <c r="CO7" s="731"/>
      <c r="CP7" s="731"/>
      <c r="CQ7" s="732"/>
      <c r="CR7" s="730">
        <v>30</v>
      </c>
      <c r="CS7" s="731"/>
      <c r="CT7" s="731"/>
      <c r="CU7" s="731"/>
      <c r="CV7" s="732"/>
      <c r="CW7" s="730" t="s">
        <v>547</v>
      </c>
      <c r="CX7" s="731"/>
      <c r="CY7" s="731"/>
      <c r="CZ7" s="731"/>
      <c r="DA7" s="732"/>
      <c r="DB7" s="730" t="s">
        <v>547</v>
      </c>
      <c r="DC7" s="731"/>
      <c r="DD7" s="731"/>
      <c r="DE7" s="731"/>
      <c r="DF7" s="732"/>
      <c r="DG7" s="730" t="s">
        <v>547</v>
      </c>
      <c r="DH7" s="731"/>
      <c r="DI7" s="731"/>
      <c r="DJ7" s="731"/>
      <c r="DK7" s="732"/>
      <c r="DL7" s="730" t="s">
        <v>547</v>
      </c>
      <c r="DM7" s="731"/>
      <c r="DN7" s="731"/>
      <c r="DO7" s="731"/>
      <c r="DP7" s="732"/>
      <c r="DQ7" s="730" t="s">
        <v>547</v>
      </c>
      <c r="DR7" s="731"/>
      <c r="DS7" s="731"/>
      <c r="DT7" s="731"/>
      <c r="DU7" s="732"/>
      <c r="DV7" s="733"/>
      <c r="DW7" s="734"/>
      <c r="DX7" s="734"/>
      <c r="DY7" s="734"/>
      <c r="DZ7" s="735"/>
      <c r="EA7" s="229"/>
    </row>
    <row r="8" spans="1:131" s="230" customFormat="1" ht="26.25" customHeight="1" x14ac:dyDescent="0.2">
      <c r="A8" s="233">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26"/>
      <c r="BA8" s="226"/>
      <c r="BB8" s="226"/>
      <c r="BC8" s="226"/>
      <c r="BD8" s="226"/>
      <c r="BE8" s="227"/>
      <c r="BF8" s="227"/>
      <c r="BG8" s="227"/>
      <c r="BH8" s="227"/>
      <c r="BI8" s="227"/>
      <c r="BJ8" s="227"/>
      <c r="BK8" s="227"/>
      <c r="BL8" s="227"/>
      <c r="BM8" s="227"/>
      <c r="BN8" s="227"/>
      <c r="BO8" s="227"/>
      <c r="BP8" s="227"/>
      <c r="BQ8" s="233">
        <v>2</v>
      </c>
      <c r="BR8" s="234"/>
      <c r="BS8" s="760" t="s">
        <v>546</v>
      </c>
      <c r="BT8" s="761"/>
      <c r="BU8" s="761"/>
      <c r="BV8" s="761"/>
      <c r="BW8" s="761"/>
      <c r="BX8" s="761"/>
      <c r="BY8" s="761"/>
      <c r="BZ8" s="761"/>
      <c r="CA8" s="761"/>
      <c r="CB8" s="761"/>
      <c r="CC8" s="761"/>
      <c r="CD8" s="761"/>
      <c r="CE8" s="761"/>
      <c r="CF8" s="761"/>
      <c r="CG8" s="762"/>
      <c r="CH8" s="763">
        <v>-71</v>
      </c>
      <c r="CI8" s="764"/>
      <c r="CJ8" s="764"/>
      <c r="CK8" s="764"/>
      <c r="CL8" s="765"/>
      <c r="CM8" s="763">
        <v>-12619</v>
      </c>
      <c r="CN8" s="764"/>
      <c r="CO8" s="764"/>
      <c r="CP8" s="764"/>
      <c r="CQ8" s="765"/>
      <c r="CR8" s="763">
        <v>0</v>
      </c>
      <c r="CS8" s="764"/>
      <c r="CT8" s="764"/>
      <c r="CU8" s="764"/>
      <c r="CV8" s="765"/>
      <c r="CW8" s="763" t="s">
        <v>547</v>
      </c>
      <c r="CX8" s="764"/>
      <c r="CY8" s="764"/>
      <c r="CZ8" s="764"/>
      <c r="DA8" s="765"/>
      <c r="DB8" s="763">
        <v>14</v>
      </c>
      <c r="DC8" s="764"/>
      <c r="DD8" s="764"/>
      <c r="DE8" s="764"/>
      <c r="DF8" s="765"/>
      <c r="DG8" s="763" t="s">
        <v>547</v>
      </c>
      <c r="DH8" s="764"/>
      <c r="DI8" s="764"/>
      <c r="DJ8" s="764"/>
      <c r="DK8" s="765"/>
      <c r="DL8" s="763" t="s">
        <v>547</v>
      </c>
      <c r="DM8" s="764"/>
      <c r="DN8" s="764"/>
      <c r="DO8" s="764"/>
      <c r="DP8" s="765"/>
      <c r="DQ8" s="763" t="s">
        <v>547</v>
      </c>
      <c r="DR8" s="764"/>
      <c r="DS8" s="764"/>
      <c r="DT8" s="764"/>
      <c r="DU8" s="765"/>
      <c r="DV8" s="760"/>
      <c r="DW8" s="761"/>
      <c r="DX8" s="761"/>
      <c r="DY8" s="761"/>
      <c r="DZ8" s="766"/>
      <c r="EA8" s="229"/>
    </row>
    <row r="9" spans="1:131" s="230" customFormat="1" ht="26.25" customHeight="1" x14ac:dyDescent="0.2">
      <c r="A9" s="233">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26"/>
      <c r="BA9" s="226"/>
      <c r="BB9" s="226"/>
      <c r="BC9" s="226"/>
      <c r="BD9" s="226"/>
      <c r="BE9" s="227"/>
      <c r="BF9" s="227"/>
      <c r="BG9" s="227"/>
      <c r="BH9" s="227"/>
      <c r="BI9" s="227"/>
      <c r="BJ9" s="227"/>
      <c r="BK9" s="227"/>
      <c r="BL9" s="227"/>
      <c r="BM9" s="227"/>
      <c r="BN9" s="227"/>
      <c r="BO9" s="227"/>
      <c r="BP9" s="227"/>
      <c r="BQ9" s="233">
        <v>3</v>
      </c>
      <c r="BR9" s="234"/>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29"/>
    </row>
    <row r="10" spans="1:131" s="230" customFormat="1" ht="26.25" customHeight="1" x14ac:dyDescent="0.2">
      <c r="A10" s="233">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26"/>
      <c r="BA10" s="226"/>
      <c r="BB10" s="226"/>
      <c r="BC10" s="226"/>
      <c r="BD10" s="226"/>
      <c r="BE10" s="227"/>
      <c r="BF10" s="227"/>
      <c r="BG10" s="227"/>
      <c r="BH10" s="227"/>
      <c r="BI10" s="227"/>
      <c r="BJ10" s="227"/>
      <c r="BK10" s="227"/>
      <c r="BL10" s="227"/>
      <c r="BM10" s="227"/>
      <c r="BN10" s="227"/>
      <c r="BO10" s="227"/>
      <c r="BP10" s="227"/>
      <c r="BQ10" s="233">
        <v>4</v>
      </c>
      <c r="BR10" s="234"/>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29"/>
    </row>
    <row r="11" spans="1:131" s="230" customFormat="1" ht="26.25" customHeight="1" x14ac:dyDescent="0.2">
      <c r="A11" s="233">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26"/>
      <c r="BA11" s="226"/>
      <c r="BB11" s="226"/>
      <c r="BC11" s="226"/>
      <c r="BD11" s="226"/>
      <c r="BE11" s="227"/>
      <c r="BF11" s="227"/>
      <c r="BG11" s="227"/>
      <c r="BH11" s="227"/>
      <c r="BI11" s="227"/>
      <c r="BJ11" s="227"/>
      <c r="BK11" s="227"/>
      <c r="BL11" s="227"/>
      <c r="BM11" s="227"/>
      <c r="BN11" s="227"/>
      <c r="BO11" s="227"/>
      <c r="BP11" s="227"/>
      <c r="BQ11" s="233">
        <v>5</v>
      </c>
      <c r="BR11" s="234"/>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29"/>
    </row>
    <row r="12" spans="1:131" s="230" customFormat="1" ht="26.25" customHeight="1" x14ac:dyDescent="0.2">
      <c r="A12" s="233">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26"/>
      <c r="BA12" s="226"/>
      <c r="BB12" s="226"/>
      <c r="BC12" s="226"/>
      <c r="BD12" s="226"/>
      <c r="BE12" s="227"/>
      <c r="BF12" s="227"/>
      <c r="BG12" s="227"/>
      <c r="BH12" s="227"/>
      <c r="BI12" s="227"/>
      <c r="BJ12" s="227"/>
      <c r="BK12" s="227"/>
      <c r="BL12" s="227"/>
      <c r="BM12" s="227"/>
      <c r="BN12" s="227"/>
      <c r="BO12" s="227"/>
      <c r="BP12" s="227"/>
      <c r="BQ12" s="233">
        <v>6</v>
      </c>
      <c r="BR12" s="234"/>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29"/>
    </row>
    <row r="13" spans="1:131" s="230" customFormat="1" ht="26.25" customHeight="1" x14ac:dyDescent="0.2">
      <c r="A13" s="233">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26"/>
      <c r="BA13" s="226"/>
      <c r="BB13" s="226"/>
      <c r="BC13" s="226"/>
      <c r="BD13" s="226"/>
      <c r="BE13" s="227"/>
      <c r="BF13" s="227"/>
      <c r="BG13" s="227"/>
      <c r="BH13" s="227"/>
      <c r="BI13" s="227"/>
      <c r="BJ13" s="227"/>
      <c r="BK13" s="227"/>
      <c r="BL13" s="227"/>
      <c r="BM13" s="227"/>
      <c r="BN13" s="227"/>
      <c r="BO13" s="227"/>
      <c r="BP13" s="227"/>
      <c r="BQ13" s="233">
        <v>7</v>
      </c>
      <c r="BR13" s="234"/>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29"/>
    </row>
    <row r="14" spans="1:131" s="230" customFormat="1" ht="26.25" customHeight="1" x14ac:dyDescent="0.2">
      <c r="A14" s="233">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26"/>
      <c r="BA14" s="226"/>
      <c r="BB14" s="226"/>
      <c r="BC14" s="226"/>
      <c r="BD14" s="226"/>
      <c r="BE14" s="227"/>
      <c r="BF14" s="227"/>
      <c r="BG14" s="227"/>
      <c r="BH14" s="227"/>
      <c r="BI14" s="227"/>
      <c r="BJ14" s="227"/>
      <c r="BK14" s="227"/>
      <c r="BL14" s="227"/>
      <c r="BM14" s="227"/>
      <c r="BN14" s="227"/>
      <c r="BO14" s="227"/>
      <c r="BP14" s="227"/>
      <c r="BQ14" s="233">
        <v>8</v>
      </c>
      <c r="BR14" s="234"/>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29"/>
    </row>
    <row r="15" spans="1:131" s="230" customFormat="1" ht="26.25" customHeight="1" x14ac:dyDescent="0.2">
      <c r="A15" s="233">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26"/>
      <c r="BA15" s="226"/>
      <c r="BB15" s="226"/>
      <c r="BC15" s="226"/>
      <c r="BD15" s="226"/>
      <c r="BE15" s="227"/>
      <c r="BF15" s="227"/>
      <c r="BG15" s="227"/>
      <c r="BH15" s="227"/>
      <c r="BI15" s="227"/>
      <c r="BJ15" s="227"/>
      <c r="BK15" s="227"/>
      <c r="BL15" s="227"/>
      <c r="BM15" s="227"/>
      <c r="BN15" s="227"/>
      <c r="BO15" s="227"/>
      <c r="BP15" s="227"/>
      <c r="BQ15" s="233">
        <v>9</v>
      </c>
      <c r="BR15" s="234"/>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29"/>
    </row>
    <row r="16" spans="1:131" s="230" customFormat="1" ht="26.25" customHeight="1" x14ac:dyDescent="0.2">
      <c r="A16" s="233">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26"/>
      <c r="BA16" s="226"/>
      <c r="BB16" s="226"/>
      <c r="BC16" s="226"/>
      <c r="BD16" s="226"/>
      <c r="BE16" s="227"/>
      <c r="BF16" s="227"/>
      <c r="BG16" s="227"/>
      <c r="BH16" s="227"/>
      <c r="BI16" s="227"/>
      <c r="BJ16" s="227"/>
      <c r="BK16" s="227"/>
      <c r="BL16" s="227"/>
      <c r="BM16" s="227"/>
      <c r="BN16" s="227"/>
      <c r="BO16" s="227"/>
      <c r="BP16" s="227"/>
      <c r="BQ16" s="233">
        <v>10</v>
      </c>
      <c r="BR16" s="234"/>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29"/>
    </row>
    <row r="17" spans="1:131" s="230" customFormat="1" ht="26.25" customHeight="1" x14ac:dyDescent="0.2">
      <c r="A17" s="233">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26"/>
      <c r="BA17" s="226"/>
      <c r="BB17" s="226"/>
      <c r="BC17" s="226"/>
      <c r="BD17" s="226"/>
      <c r="BE17" s="227"/>
      <c r="BF17" s="227"/>
      <c r="BG17" s="227"/>
      <c r="BH17" s="227"/>
      <c r="BI17" s="227"/>
      <c r="BJ17" s="227"/>
      <c r="BK17" s="227"/>
      <c r="BL17" s="227"/>
      <c r="BM17" s="227"/>
      <c r="BN17" s="227"/>
      <c r="BO17" s="227"/>
      <c r="BP17" s="227"/>
      <c r="BQ17" s="233">
        <v>11</v>
      </c>
      <c r="BR17" s="234"/>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29"/>
    </row>
    <row r="18" spans="1:131" s="230" customFormat="1" ht="26.25" customHeight="1" x14ac:dyDescent="0.2">
      <c r="A18" s="233">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26"/>
      <c r="BA18" s="226"/>
      <c r="BB18" s="226"/>
      <c r="BC18" s="226"/>
      <c r="BD18" s="226"/>
      <c r="BE18" s="227"/>
      <c r="BF18" s="227"/>
      <c r="BG18" s="227"/>
      <c r="BH18" s="227"/>
      <c r="BI18" s="227"/>
      <c r="BJ18" s="227"/>
      <c r="BK18" s="227"/>
      <c r="BL18" s="227"/>
      <c r="BM18" s="227"/>
      <c r="BN18" s="227"/>
      <c r="BO18" s="227"/>
      <c r="BP18" s="227"/>
      <c r="BQ18" s="233">
        <v>12</v>
      </c>
      <c r="BR18" s="234"/>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29"/>
    </row>
    <row r="19" spans="1:131" s="230" customFormat="1" ht="26.25" customHeight="1" x14ac:dyDescent="0.2">
      <c r="A19" s="233">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26"/>
      <c r="BA19" s="226"/>
      <c r="BB19" s="226"/>
      <c r="BC19" s="226"/>
      <c r="BD19" s="226"/>
      <c r="BE19" s="227"/>
      <c r="BF19" s="227"/>
      <c r="BG19" s="227"/>
      <c r="BH19" s="227"/>
      <c r="BI19" s="227"/>
      <c r="BJ19" s="227"/>
      <c r="BK19" s="227"/>
      <c r="BL19" s="227"/>
      <c r="BM19" s="227"/>
      <c r="BN19" s="227"/>
      <c r="BO19" s="227"/>
      <c r="BP19" s="227"/>
      <c r="BQ19" s="233">
        <v>13</v>
      </c>
      <c r="BR19" s="234"/>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29"/>
    </row>
    <row r="20" spans="1:131" s="230" customFormat="1" ht="26.25" customHeight="1" x14ac:dyDescent="0.2">
      <c r="A20" s="233">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26"/>
      <c r="BA20" s="226"/>
      <c r="BB20" s="226"/>
      <c r="BC20" s="226"/>
      <c r="BD20" s="226"/>
      <c r="BE20" s="227"/>
      <c r="BF20" s="227"/>
      <c r="BG20" s="227"/>
      <c r="BH20" s="227"/>
      <c r="BI20" s="227"/>
      <c r="BJ20" s="227"/>
      <c r="BK20" s="227"/>
      <c r="BL20" s="227"/>
      <c r="BM20" s="227"/>
      <c r="BN20" s="227"/>
      <c r="BO20" s="227"/>
      <c r="BP20" s="227"/>
      <c r="BQ20" s="233">
        <v>14</v>
      </c>
      <c r="BR20" s="234"/>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29"/>
    </row>
    <row r="21" spans="1:131" s="230" customFormat="1" ht="26.25" customHeight="1" thickBot="1" x14ac:dyDescent="0.25">
      <c r="A21" s="233">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26"/>
      <c r="BA21" s="226"/>
      <c r="BB21" s="226"/>
      <c r="BC21" s="226"/>
      <c r="BD21" s="226"/>
      <c r="BE21" s="227"/>
      <c r="BF21" s="227"/>
      <c r="BG21" s="227"/>
      <c r="BH21" s="227"/>
      <c r="BI21" s="227"/>
      <c r="BJ21" s="227"/>
      <c r="BK21" s="227"/>
      <c r="BL21" s="227"/>
      <c r="BM21" s="227"/>
      <c r="BN21" s="227"/>
      <c r="BO21" s="227"/>
      <c r="BP21" s="227"/>
      <c r="BQ21" s="233">
        <v>15</v>
      </c>
      <c r="BR21" s="234"/>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29"/>
    </row>
    <row r="22" spans="1:131" s="230" customFormat="1" ht="26.25" customHeight="1" x14ac:dyDescent="0.2">
      <c r="A22" s="233">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27"/>
      <c r="BF22" s="227"/>
      <c r="BG22" s="227"/>
      <c r="BH22" s="227"/>
      <c r="BI22" s="227"/>
      <c r="BJ22" s="227"/>
      <c r="BK22" s="227"/>
      <c r="BL22" s="227"/>
      <c r="BM22" s="227"/>
      <c r="BN22" s="227"/>
      <c r="BO22" s="227"/>
      <c r="BP22" s="227"/>
      <c r="BQ22" s="233">
        <v>16</v>
      </c>
      <c r="BR22" s="234"/>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29"/>
    </row>
    <row r="23" spans="1:131" s="230" customFormat="1" ht="26.25" customHeight="1" thickBot="1" x14ac:dyDescent="0.25">
      <c r="A23" s="235" t="s">
        <v>377</v>
      </c>
      <c r="B23" s="776" t="s">
        <v>378</v>
      </c>
      <c r="C23" s="777"/>
      <c r="D23" s="777"/>
      <c r="E23" s="777"/>
      <c r="F23" s="777"/>
      <c r="G23" s="777"/>
      <c r="H23" s="777"/>
      <c r="I23" s="777"/>
      <c r="J23" s="777"/>
      <c r="K23" s="777"/>
      <c r="L23" s="777"/>
      <c r="M23" s="777"/>
      <c r="N23" s="777"/>
      <c r="O23" s="777"/>
      <c r="P23" s="778"/>
      <c r="Q23" s="779">
        <v>10462</v>
      </c>
      <c r="R23" s="780"/>
      <c r="S23" s="780"/>
      <c r="T23" s="780"/>
      <c r="U23" s="780"/>
      <c r="V23" s="780">
        <v>10080</v>
      </c>
      <c r="W23" s="780"/>
      <c r="X23" s="780"/>
      <c r="Y23" s="780"/>
      <c r="Z23" s="780"/>
      <c r="AA23" s="780">
        <v>382</v>
      </c>
      <c r="AB23" s="780"/>
      <c r="AC23" s="780"/>
      <c r="AD23" s="780"/>
      <c r="AE23" s="781"/>
      <c r="AF23" s="782">
        <v>344</v>
      </c>
      <c r="AG23" s="780"/>
      <c r="AH23" s="780"/>
      <c r="AI23" s="780"/>
      <c r="AJ23" s="783"/>
      <c r="AK23" s="784"/>
      <c r="AL23" s="785"/>
      <c r="AM23" s="785"/>
      <c r="AN23" s="785"/>
      <c r="AO23" s="785"/>
      <c r="AP23" s="780">
        <v>6998</v>
      </c>
      <c r="AQ23" s="780"/>
      <c r="AR23" s="780"/>
      <c r="AS23" s="780"/>
      <c r="AT23" s="780"/>
      <c r="AU23" s="796"/>
      <c r="AV23" s="796"/>
      <c r="AW23" s="796"/>
      <c r="AX23" s="796"/>
      <c r="AY23" s="797"/>
      <c r="AZ23" s="798" t="s">
        <v>121</v>
      </c>
      <c r="BA23" s="799"/>
      <c r="BB23" s="799"/>
      <c r="BC23" s="799"/>
      <c r="BD23" s="800"/>
      <c r="BE23" s="227"/>
      <c r="BF23" s="227"/>
      <c r="BG23" s="227"/>
      <c r="BH23" s="227"/>
      <c r="BI23" s="227"/>
      <c r="BJ23" s="227"/>
      <c r="BK23" s="227"/>
      <c r="BL23" s="227"/>
      <c r="BM23" s="227"/>
      <c r="BN23" s="227"/>
      <c r="BO23" s="227"/>
      <c r="BP23" s="227"/>
      <c r="BQ23" s="233">
        <v>17</v>
      </c>
      <c r="BR23" s="234"/>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29"/>
    </row>
    <row r="24" spans="1:131" s="230"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26"/>
      <c r="BA24" s="226"/>
      <c r="BB24" s="226"/>
      <c r="BC24" s="226"/>
      <c r="BD24" s="226"/>
      <c r="BE24" s="227"/>
      <c r="BF24" s="227"/>
      <c r="BG24" s="227"/>
      <c r="BH24" s="227"/>
      <c r="BI24" s="227"/>
      <c r="BJ24" s="227"/>
      <c r="BK24" s="227"/>
      <c r="BL24" s="227"/>
      <c r="BM24" s="227"/>
      <c r="BN24" s="227"/>
      <c r="BO24" s="227"/>
      <c r="BP24" s="227"/>
      <c r="BQ24" s="233">
        <v>18</v>
      </c>
      <c r="BR24" s="234"/>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29"/>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6"/>
      <c r="BK25" s="226"/>
      <c r="BL25" s="226"/>
      <c r="BM25" s="226"/>
      <c r="BN25" s="226"/>
      <c r="BO25" s="236"/>
      <c r="BP25" s="236"/>
      <c r="BQ25" s="233">
        <v>19</v>
      </c>
      <c r="BR25" s="234"/>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24"/>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26"/>
      <c r="BK26" s="226"/>
      <c r="BL26" s="226"/>
      <c r="BM26" s="226"/>
      <c r="BN26" s="226"/>
      <c r="BO26" s="236"/>
      <c r="BP26" s="236"/>
      <c r="BQ26" s="233">
        <v>20</v>
      </c>
      <c r="BR26" s="234"/>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24"/>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6"/>
      <c r="BK27" s="226"/>
      <c r="BL27" s="226"/>
      <c r="BM27" s="226"/>
      <c r="BN27" s="226"/>
      <c r="BO27" s="236"/>
      <c r="BP27" s="236"/>
      <c r="BQ27" s="233">
        <v>21</v>
      </c>
      <c r="BR27" s="234"/>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24"/>
    </row>
    <row r="28" spans="1:131" ht="26.25" customHeight="1" thickTop="1" x14ac:dyDescent="0.2">
      <c r="A28" s="237">
        <v>1</v>
      </c>
      <c r="B28" s="736" t="s">
        <v>389</v>
      </c>
      <c r="C28" s="737"/>
      <c r="D28" s="737"/>
      <c r="E28" s="737"/>
      <c r="F28" s="737"/>
      <c r="G28" s="737"/>
      <c r="H28" s="737"/>
      <c r="I28" s="737"/>
      <c r="J28" s="737"/>
      <c r="K28" s="737"/>
      <c r="L28" s="737"/>
      <c r="M28" s="737"/>
      <c r="N28" s="737"/>
      <c r="O28" s="737"/>
      <c r="P28" s="738"/>
      <c r="Q28" s="809">
        <v>2404</v>
      </c>
      <c r="R28" s="810"/>
      <c r="S28" s="810"/>
      <c r="T28" s="810"/>
      <c r="U28" s="810"/>
      <c r="V28" s="810">
        <v>2076</v>
      </c>
      <c r="W28" s="810"/>
      <c r="X28" s="810"/>
      <c r="Y28" s="810"/>
      <c r="Z28" s="810"/>
      <c r="AA28" s="810">
        <v>327</v>
      </c>
      <c r="AB28" s="810"/>
      <c r="AC28" s="810"/>
      <c r="AD28" s="810"/>
      <c r="AE28" s="811"/>
      <c r="AF28" s="812">
        <v>327</v>
      </c>
      <c r="AG28" s="810"/>
      <c r="AH28" s="810"/>
      <c r="AI28" s="810"/>
      <c r="AJ28" s="813"/>
      <c r="AK28" s="814">
        <v>218</v>
      </c>
      <c r="AL28" s="815"/>
      <c r="AM28" s="815"/>
      <c r="AN28" s="815"/>
      <c r="AO28" s="815"/>
      <c r="AP28" s="815" t="s">
        <v>547</v>
      </c>
      <c r="AQ28" s="815"/>
      <c r="AR28" s="815"/>
      <c r="AS28" s="815"/>
      <c r="AT28" s="815"/>
      <c r="AU28" s="815" t="s">
        <v>547</v>
      </c>
      <c r="AV28" s="815"/>
      <c r="AW28" s="815"/>
      <c r="AX28" s="815"/>
      <c r="AY28" s="815"/>
      <c r="AZ28" s="816" t="s">
        <v>547</v>
      </c>
      <c r="BA28" s="816"/>
      <c r="BB28" s="816"/>
      <c r="BC28" s="816"/>
      <c r="BD28" s="816"/>
      <c r="BE28" s="807"/>
      <c r="BF28" s="807"/>
      <c r="BG28" s="807"/>
      <c r="BH28" s="807"/>
      <c r="BI28" s="808"/>
      <c r="BJ28" s="226"/>
      <c r="BK28" s="226"/>
      <c r="BL28" s="226"/>
      <c r="BM28" s="226"/>
      <c r="BN28" s="226"/>
      <c r="BO28" s="236"/>
      <c r="BP28" s="236"/>
      <c r="BQ28" s="233">
        <v>22</v>
      </c>
      <c r="BR28" s="234"/>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24"/>
    </row>
    <row r="29" spans="1:131" ht="26.25" customHeight="1" x14ac:dyDescent="0.2">
      <c r="A29" s="237">
        <v>2</v>
      </c>
      <c r="B29" s="767" t="s">
        <v>390</v>
      </c>
      <c r="C29" s="768"/>
      <c r="D29" s="768"/>
      <c r="E29" s="768"/>
      <c r="F29" s="768"/>
      <c r="G29" s="768"/>
      <c r="H29" s="768"/>
      <c r="I29" s="768"/>
      <c r="J29" s="768"/>
      <c r="K29" s="768"/>
      <c r="L29" s="768"/>
      <c r="M29" s="768"/>
      <c r="N29" s="768"/>
      <c r="O29" s="768"/>
      <c r="P29" s="769"/>
      <c r="Q29" s="770">
        <v>1921</v>
      </c>
      <c r="R29" s="771"/>
      <c r="S29" s="771"/>
      <c r="T29" s="771"/>
      <c r="U29" s="771"/>
      <c r="V29" s="771">
        <v>1727</v>
      </c>
      <c r="W29" s="771"/>
      <c r="X29" s="771"/>
      <c r="Y29" s="771"/>
      <c r="Z29" s="771"/>
      <c r="AA29" s="771">
        <v>194</v>
      </c>
      <c r="AB29" s="771"/>
      <c r="AC29" s="771"/>
      <c r="AD29" s="771"/>
      <c r="AE29" s="772"/>
      <c r="AF29" s="773">
        <v>194</v>
      </c>
      <c r="AG29" s="774"/>
      <c r="AH29" s="774"/>
      <c r="AI29" s="774"/>
      <c r="AJ29" s="775"/>
      <c r="AK29" s="821">
        <v>355</v>
      </c>
      <c r="AL29" s="817"/>
      <c r="AM29" s="817"/>
      <c r="AN29" s="817"/>
      <c r="AO29" s="817"/>
      <c r="AP29" s="817" t="s">
        <v>547</v>
      </c>
      <c r="AQ29" s="817"/>
      <c r="AR29" s="817"/>
      <c r="AS29" s="817"/>
      <c r="AT29" s="817"/>
      <c r="AU29" s="817" t="s">
        <v>547</v>
      </c>
      <c r="AV29" s="817"/>
      <c r="AW29" s="817"/>
      <c r="AX29" s="817"/>
      <c r="AY29" s="817"/>
      <c r="AZ29" s="818" t="s">
        <v>547</v>
      </c>
      <c r="BA29" s="818"/>
      <c r="BB29" s="818"/>
      <c r="BC29" s="818"/>
      <c r="BD29" s="818"/>
      <c r="BE29" s="819"/>
      <c r="BF29" s="819"/>
      <c r="BG29" s="819"/>
      <c r="BH29" s="819"/>
      <c r="BI29" s="820"/>
      <c r="BJ29" s="226"/>
      <c r="BK29" s="226"/>
      <c r="BL29" s="226"/>
      <c r="BM29" s="226"/>
      <c r="BN29" s="226"/>
      <c r="BO29" s="236"/>
      <c r="BP29" s="236"/>
      <c r="BQ29" s="233">
        <v>23</v>
      </c>
      <c r="BR29" s="234"/>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24"/>
    </row>
    <row r="30" spans="1:131" ht="26.25" customHeight="1" x14ac:dyDescent="0.2">
      <c r="A30" s="237">
        <v>3</v>
      </c>
      <c r="B30" s="767" t="s">
        <v>391</v>
      </c>
      <c r="C30" s="768"/>
      <c r="D30" s="768"/>
      <c r="E30" s="768"/>
      <c r="F30" s="768"/>
      <c r="G30" s="768"/>
      <c r="H30" s="768"/>
      <c r="I30" s="768"/>
      <c r="J30" s="768"/>
      <c r="K30" s="768"/>
      <c r="L30" s="768"/>
      <c r="M30" s="768"/>
      <c r="N30" s="768"/>
      <c r="O30" s="768"/>
      <c r="P30" s="769"/>
      <c r="Q30" s="770">
        <v>527</v>
      </c>
      <c r="R30" s="771"/>
      <c r="S30" s="771"/>
      <c r="T30" s="771"/>
      <c r="U30" s="771"/>
      <c r="V30" s="771">
        <v>520</v>
      </c>
      <c r="W30" s="771"/>
      <c r="X30" s="771"/>
      <c r="Y30" s="771"/>
      <c r="Z30" s="771"/>
      <c r="AA30" s="771">
        <v>6</v>
      </c>
      <c r="AB30" s="771"/>
      <c r="AC30" s="771"/>
      <c r="AD30" s="771"/>
      <c r="AE30" s="772"/>
      <c r="AF30" s="773">
        <v>6</v>
      </c>
      <c r="AG30" s="774"/>
      <c r="AH30" s="774"/>
      <c r="AI30" s="774"/>
      <c r="AJ30" s="775"/>
      <c r="AK30" s="821">
        <v>89</v>
      </c>
      <c r="AL30" s="817"/>
      <c r="AM30" s="817"/>
      <c r="AN30" s="817"/>
      <c r="AO30" s="817"/>
      <c r="AP30" s="817" t="s">
        <v>547</v>
      </c>
      <c r="AQ30" s="817"/>
      <c r="AR30" s="817"/>
      <c r="AS30" s="817"/>
      <c r="AT30" s="817"/>
      <c r="AU30" s="817" t="s">
        <v>547</v>
      </c>
      <c r="AV30" s="817"/>
      <c r="AW30" s="817"/>
      <c r="AX30" s="817"/>
      <c r="AY30" s="817"/>
      <c r="AZ30" s="818" t="s">
        <v>547</v>
      </c>
      <c r="BA30" s="818"/>
      <c r="BB30" s="818"/>
      <c r="BC30" s="818"/>
      <c r="BD30" s="818"/>
      <c r="BE30" s="819"/>
      <c r="BF30" s="819"/>
      <c r="BG30" s="819"/>
      <c r="BH30" s="819"/>
      <c r="BI30" s="820"/>
      <c r="BJ30" s="226"/>
      <c r="BK30" s="226"/>
      <c r="BL30" s="226"/>
      <c r="BM30" s="226"/>
      <c r="BN30" s="226"/>
      <c r="BO30" s="236"/>
      <c r="BP30" s="236"/>
      <c r="BQ30" s="233">
        <v>24</v>
      </c>
      <c r="BR30" s="234"/>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24"/>
    </row>
    <row r="31" spans="1:131" ht="26.25" customHeight="1" x14ac:dyDescent="0.2">
      <c r="A31" s="237">
        <v>4</v>
      </c>
      <c r="B31" s="767" t="s">
        <v>392</v>
      </c>
      <c r="C31" s="768"/>
      <c r="D31" s="768"/>
      <c r="E31" s="768"/>
      <c r="F31" s="768"/>
      <c r="G31" s="768"/>
      <c r="H31" s="768"/>
      <c r="I31" s="768"/>
      <c r="J31" s="768"/>
      <c r="K31" s="768"/>
      <c r="L31" s="768"/>
      <c r="M31" s="768"/>
      <c r="N31" s="768"/>
      <c r="O31" s="768"/>
      <c r="P31" s="769"/>
      <c r="Q31" s="770">
        <v>347</v>
      </c>
      <c r="R31" s="771"/>
      <c r="S31" s="771"/>
      <c r="T31" s="771"/>
      <c r="U31" s="771"/>
      <c r="V31" s="771">
        <v>277</v>
      </c>
      <c r="W31" s="771"/>
      <c r="X31" s="771"/>
      <c r="Y31" s="771"/>
      <c r="Z31" s="771"/>
      <c r="AA31" s="771">
        <v>70</v>
      </c>
      <c r="AB31" s="771"/>
      <c r="AC31" s="771"/>
      <c r="AD31" s="771"/>
      <c r="AE31" s="772"/>
      <c r="AF31" s="773">
        <v>622</v>
      </c>
      <c r="AG31" s="774"/>
      <c r="AH31" s="774"/>
      <c r="AI31" s="774"/>
      <c r="AJ31" s="775"/>
      <c r="AK31" s="821">
        <v>20</v>
      </c>
      <c r="AL31" s="817"/>
      <c r="AM31" s="817"/>
      <c r="AN31" s="817"/>
      <c r="AO31" s="817"/>
      <c r="AP31" s="817">
        <v>1009</v>
      </c>
      <c r="AQ31" s="817"/>
      <c r="AR31" s="817"/>
      <c r="AS31" s="817"/>
      <c r="AT31" s="817"/>
      <c r="AU31" s="817" t="s">
        <v>547</v>
      </c>
      <c r="AV31" s="817"/>
      <c r="AW31" s="817"/>
      <c r="AX31" s="817"/>
      <c r="AY31" s="817"/>
      <c r="AZ31" s="818" t="s">
        <v>547</v>
      </c>
      <c r="BA31" s="818"/>
      <c r="BB31" s="818"/>
      <c r="BC31" s="818"/>
      <c r="BD31" s="818"/>
      <c r="BE31" s="819" t="s">
        <v>393</v>
      </c>
      <c r="BF31" s="819"/>
      <c r="BG31" s="819"/>
      <c r="BH31" s="819"/>
      <c r="BI31" s="820"/>
      <c r="BJ31" s="226"/>
      <c r="BK31" s="226"/>
      <c r="BL31" s="226"/>
      <c r="BM31" s="226"/>
      <c r="BN31" s="226"/>
      <c r="BO31" s="236"/>
      <c r="BP31" s="236"/>
      <c r="BQ31" s="233">
        <v>25</v>
      </c>
      <c r="BR31" s="234"/>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24"/>
    </row>
    <row r="32" spans="1:131" ht="26.25" customHeight="1" x14ac:dyDescent="0.2">
      <c r="A32" s="237">
        <v>5</v>
      </c>
      <c r="B32" s="767" t="s">
        <v>394</v>
      </c>
      <c r="C32" s="768"/>
      <c r="D32" s="768"/>
      <c r="E32" s="768"/>
      <c r="F32" s="768"/>
      <c r="G32" s="768"/>
      <c r="H32" s="768"/>
      <c r="I32" s="768"/>
      <c r="J32" s="768"/>
      <c r="K32" s="768"/>
      <c r="L32" s="768"/>
      <c r="M32" s="768"/>
      <c r="N32" s="768"/>
      <c r="O32" s="768"/>
      <c r="P32" s="769"/>
      <c r="Q32" s="770">
        <v>17</v>
      </c>
      <c r="R32" s="771"/>
      <c r="S32" s="771"/>
      <c r="T32" s="771"/>
      <c r="U32" s="771"/>
      <c r="V32" s="771">
        <v>15</v>
      </c>
      <c r="W32" s="771"/>
      <c r="X32" s="771"/>
      <c r="Y32" s="771"/>
      <c r="Z32" s="771"/>
      <c r="AA32" s="771">
        <v>2</v>
      </c>
      <c r="AB32" s="771"/>
      <c r="AC32" s="771"/>
      <c r="AD32" s="771"/>
      <c r="AE32" s="772"/>
      <c r="AF32" s="773">
        <v>2</v>
      </c>
      <c r="AG32" s="774"/>
      <c r="AH32" s="774"/>
      <c r="AI32" s="774"/>
      <c r="AJ32" s="775"/>
      <c r="AK32" s="821">
        <v>9</v>
      </c>
      <c r="AL32" s="817"/>
      <c r="AM32" s="817"/>
      <c r="AN32" s="817"/>
      <c r="AO32" s="817"/>
      <c r="AP32" s="817">
        <v>4</v>
      </c>
      <c r="AQ32" s="817"/>
      <c r="AR32" s="817"/>
      <c r="AS32" s="817"/>
      <c r="AT32" s="817"/>
      <c r="AU32" s="817" t="s">
        <v>547</v>
      </c>
      <c r="AV32" s="817"/>
      <c r="AW32" s="817"/>
      <c r="AX32" s="817"/>
      <c r="AY32" s="817"/>
      <c r="AZ32" s="818" t="s">
        <v>547</v>
      </c>
      <c r="BA32" s="818"/>
      <c r="BB32" s="818"/>
      <c r="BC32" s="818"/>
      <c r="BD32" s="818"/>
      <c r="BE32" s="819" t="s">
        <v>395</v>
      </c>
      <c r="BF32" s="819"/>
      <c r="BG32" s="819"/>
      <c r="BH32" s="819"/>
      <c r="BI32" s="820"/>
      <c r="BJ32" s="226"/>
      <c r="BK32" s="226"/>
      <c r="BL32" s="226"/>
      <c r="BM32" s="226"/>
      <c r="BN32" s="226"/>
      <c r="BO32" s="236"/>
      <c r="BP32" s="236"/>
      <c r="BQ32" s="233">
        <v>26</v>
      </c>
      <c r="BR32" s="234"/>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24"/>
    </row>
    <row r="33" spans="1:131" ht="26.25" customHeight="1" x14ac:dyDescent="0.2">
      <c r="A33" s="237">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26"/>
      <c r="BK33" s="226"/>
      <c r="BL33" s="226"/>
      <c r="BM33" s="226"/>
      <c r="BN33" s="226"/>
      <c r="BO33" s="236"/>
      <c r="BP33" s="236"/>
      <c r="BQ33" s="233">
        <v>27</v>
      </c>
      <c r="BR33" s="234"/>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24"/>
    </row>
    <row r="34" spans="1:131" ht="26.25" customHeight="1" x14ac:dyDescent="0.2">
      <c r="A34" s="237">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26"/>
      <c r="BK34" s="226"/>
      <c r="BL34" s="226"/>
      <c r="BM34" s="226"/>
      <c r="BN34" s="226"/>
      <c r="BO34" s="236"/>
      <c r="BP34" s="236"/>
      <c r="BQ34" s="233">
        <v>28</v>
      </c>
      <c r="BR34" s="234"/>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24"/>
    </row>
    <row r="35" spans="1:131" ht="26.25" customHeight="1" x14ac:dyDescent="0.2">
      <c r="A35" s="237">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26"/>
      <c r="BK35" s="226"/>
      <c r="BL35" s="226"/>
      <c r="BM35" s="226"/>
      <c r="BN35" s="226"/>
      <c r="BO35" s="236"/>
      <c r="BP35" s="236"/>
      <c r="BQ35" s="233">
        <v>29</v>
      </c>
      <c r="BR35" s="234"/>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24"/>
    </row>
    <row r="36" spans="1:131" ht="26.25" customHeight="1" x14ac:dyDescent="0.2">
      <c r="A36" s="237">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26"/>
      <c r="BK36" s="226"/>
      <c r="BL36" s="226"/>
      <c r="BM36" s="226"/>
      <c r="BN36" s="226"/>
      <c r="BO36" s="236"/>
      <c r="BP36" s="236"/>
      <c r="BQ36" s="233">
        <v>30</v>
      </c>
      <c r="BR36" s="234"/>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24"/>
    </row>
    <row r="37" spans="1:131" ht="26.25" customHeight="1" x14ac:dyDescent="0.2">
      <c r="A37" s="237">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26"/>
      <c r="BK37" s="226"/>
      <c r="BL37" s="226"/>
      <c r="BM37" s="226"/>
      <c r="BN37" s="226"/>
      <c r="BO37" s="236"/>
      <c r="BP37" s="236"/>
      <c r="BQ37" s="233">
        <v>31</v>
      </c>
      <c r="BR37" s="234"/>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24"/>
    </row>
    <row r="38" spans="1:131" ht="26.25" customHeight="1" x14ac:dyDescent="0.2">
      <c r="A38" s="237">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26"/>
      <c r="BK38" s="226"/>
      <c r="BL38" s="226"/>
      <c r="BM38" s="226"/>
      <c r="BN38" s="226"/>
      <c r="BO38" s="236"/>
      <c r="BP38" s="236"/>
      <c r="BQ38" s="233">
        <v>32</v>
      </c>
      <c r="BR38" s="234"/>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24"/>
    </row>
    <row r="39" spans="1:131" ht="26.25" customHeight="1" x14ac:dyDescent="0.2">
      <c r="A39" s="237">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26"/>
      <c r="BK39" s="226"/>
      <c r="BL39" s="226"/>
      <c r="BM39" s="226"/>
      <c r="BN39" s="226"/>
      <c r="BO39" s="236"/>
      <c r="BP39" s="236"/>
      <c r="BQ39" s="233">
        <v>33</v>
      </c>
      <c r="BR39" s="234"/>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24"/>
    </row>
    <row r="40" spans="1:131" ht="26.25" customHeight="1" x14ac:dyDescent="0.2">
      <c r="A40" s="233">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26"/>
      <c r="BK40" s="226"/>
      <c r="BL40" s="226"/>
      <c r="BM40" s="226"/>
      <c r="BN40" s="226"/>
      <c r="BO40" s="236"/>
      <c r="BP40" s="236"/>
      <c r="BQ40" s="233">
        <v>34</v>
      </c>
      <c r="BR40" s="234"/>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24"/>
    </row>
    <row r="41" spans="1:131" ht="26.25" customHeight="1" x14ac:dyDescent="0.2">
      <c r="A41" s="233">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26"/>
      <c r="BK41" s="226"/>
      <c r="BL41" s="226"/>
      <c r="BM41" s="226"/>
      <c r="BN41" s="226"/>
      <c r="BO41" s="236"/>
      <c r="BP41" s="236"/>
      <c r="BQ41" s="233">
        <v>35</v>
      </c>
      <c r="BR41" s="234"/>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24"/>
    </row>
    <row r="42" spans="1:131" ht="26.25" customHeight="1" x14ac:dyDescent="0.2">
      <c r="A42" s="233">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26"/>
      <c r="BK42" s="226"/>
      <c r="BL42" s="226"/>
      <c r="BM42" s="226"/>
      <c r="BN42" s="226"/>
      <c r="BO42" s="236"/>
      <c r="BP42" s="236"/>
      <c r="BQ42" s="233">
        <v>36</v>
      </c>
      <c r="BR42" s="234"/>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24"/>
    </row>
    <row r="43" spans="1:131" ht="26.25" customHeight="1" x14ac:dyDescent="0.2">
      <c r="A43" s="233">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26"/>
      <c r="BK43" s="226"/>
      <c r="BL43" s="226"/>
      <c r="BM43" s="226"/>
      <c r="BN43" s="226"/>
      <c r="BO43" s="236"/>
      <c r="BP43" s="236"/>
      <c r="BQ43" s="233">
        <v>37</v>
      </c>
      <c r="BR43" s="234"/>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24"/>
    </row>
    <row r="44" spans="1:131" ht="26.25" customHeight="1" x14ac:dyDescent="0.2">
      <c r="A44" s="233">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26"/>
      <c r="BK44" s="226"/>
      <c r="BL44" s="226"/>
      <c r="BM44" s="226"/>
      <c r="BN44" s="226"/>
      <c r="BO44" s="236"/>
      <c r="BP44" s="236"/>
      <c r="BQ44" s="233">
        <v>38</v>
      </c>
      <c r="BR44" s="234"/>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24"/>
    </row>
    <row r="45" spans="1:131" ht="26.25" customHeight="1" x14ac:dyDescent="0.2">
      <c r="A45" s="233">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26"/>
      <c r="BK45" s="226"/>
      <c r="BL45" s="226"/>
      <c r="BM45" s="226"/>
      <c r="BN45" s="226"/>
      <c r="BO45" s="236"/>
      <c r="BP45" s="236"/>
      <c r="BQ45" s="233">
        <v>39</v>
      </c>
      <c r="BR45" s="234"/>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24"/>
    </row>
    <row r="46" spans="1:131" ht="26.25" customHeight="1" x14ac:dyDescent="0.2">
      <c r="A46" s="233">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26"/>
      <c r="BK46" s="226"/>
      <c r="BL46" s="226"/>
      <c r="BM46" s="226"/>
      <c r="BN46" s="226"/>
      <c r="BO46" s="236"/>
      <c r="BP46" s="236"/>
      <c r="BQ46" s="233">
        <v>40</v>
      </c>
      <c r="BR46" s="234"/>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24"/>
    </row>
    <row r="47" spans="1:131" ht="26.25" customHeight="1" x14ac:dyDescent="0.2">
      <c r="A47" s="233">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26"/>
      <c r="BK47" s="226"/>
      <c r="BL47" s="226"/>
      <c r="BM47" s="226"/>
      <c r="BN47" s="226"/>
      <c r="BO47" s="236"/>
      <c r="BP47" s="236"/>
      <c r="BQ47" s="233">
        <v>41</v>
      </c>
      <c r="BR47" s="234"/>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24"/>
    </row>
    <row r="48" spans="1:131" ht="26.25" customHeight="1" x14ac:dyDescent="0.2">
      <c r="A48" s="233">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26"/>
      <c r="BK48" s="226"/>
      <c r="BL48" s="226"/>
      <c r="BM48" s="226"/>
      <c r="BN48" s="226"/>
      <c r="BO48" s="236"/>
      <c r="BP48" s="236"/>
      <c r="BQ48" s="233">
        <v>42</v>
      </c>
      <c r="BR48" s="234"/>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24"/>
    </row>
    <row r="49" spans="1:131" ht="26.25" customHeight="1" x14ac:dyDescent="0.2">
      <c r="A49" s="233">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26"/>
      <c r="BK49" s="226"/>
      <c r="BL49" s="226"/>
      <c r="BM49" s="226"/>
      <c r="BN49" s="226"/>
      <c r="BO49" s="236"/>
      <c r="BP49" s="236"/>
      <c r="BQ49" s="233">
        <v>43</v>
      </c>
      <c r="BR49" s="234"/>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24"/>
    </row>
    <row r="50" spans="1:131" ht="26.25" customHeight="1" x14ac:dyDescent="0.2">
      <c r="A50" s="233">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26"/>
      <c r="BK50" s="226"/>
      <c r="BL50" s="226"/>
      <c r="BM50" s="226"/>
      <c r="BN50" s="226"/>
      <c r="BO50" s="236"/>
      <c r="BP50" s="236"/>
      <c r="BQ50" s="233">
        <v>44</v>
      </c>
      <c r="BR50" s="234"/>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24"/>
    </row>
    <row r="51" spans="1:131" ht="26.25" customHeight="1" x14ac:dyDescent="0.2">
      <c r="A51" s="233">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26"/>
      <c r="BK51" s="226"/>
      <c r="BL51" s="226"/>
      <c r="BM51" s="226"/>
      <c r="BN51" s="226"/>
      <c r="BO51" s="236"/>
      <c r="BP51" s="236"/>
      <c r="BQ51" s="233">
        <v>45</v>
      </c>
      <c r="BR51" s="234"/>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24"/>
    </row>
    <row r="52" spans="1:131" ht="26.25" customHeight="1" x14ac:dyDescent="0.2">
      <c r="A52" s="233">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26"/>
      <c r="BK52" s="226"/>
      <c r="BL52" s="226"/>
      <c r="BM52" s="226"/>
      <c r="BN52" s="226"/>
      <c r="BO52" s="236"/>
      <c r="BP52" s="236"/>
      <c r="BQ52" s="233">
        <v>46</v>
      </c>
      <c r="BR52" s="234"/>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24"/>
    </row>
    <row r="53" spans="1:131" ht="26.25" customHeight="1" x14ac:dyDescent="0.2">
      <c r="A53" s="233">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26"/>
      <c r="BK53" s="226"/>
      <c r="BL53" s="226"/>
      <c r="BM53" s="226"/>
      <c r="BN53" s="226"/>
      <c r="BO53" s="236"/>
      <c r="BP53" s="236"/>
      <c r="BQ53" s="233">
        <v>47</v>
      </c>
      <c r="BR53" s="234"/>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24"/>
    </row>
    <row r="54" spans="1:131" ht="26.25" customHeight="1" x14ac:dyDescent="0.2">
      <c r="A54" s="233">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26"/>
      <c r="BK54" s="226"/>
      <c r="BL54" s="226"/>
      <c r="BM54" s="226"/>
      <c r="BN54" s="226"/>
      <c r="BO54" s="236"/>
      <c r="BP54" s="236"/>
      <c r="BQ54" s="233">
        <v>48</v>
      </c>
      <c r="BR54" s="234"/>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24"/>
    </row>
    <row r="55" spans="1:131" ht="26.25" customHeight="1" x14ac:dyDescent="0.2">
      <c r="A55" s="233">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26"/>
      <c r="BK55" s="226"/>
      <c r="BL55" s="226"/>
      <c r="BM55" s="226"/>
      <c r="BN55" s="226"/>
      <c r="BO55" s="236"/>
      <c r="BP55" s="236"/>
      <c r="BQ55" s="233">
        <v>49</v>
      </c>
      <c r="BR55" s="234"/>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24"/>
    </row>
    <row r="56" spans="1:131" ht="26.25" customHeight="1" x14ac:dyDescent="0.2">
      <c r="A56" s="233">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26"/>
      <c r="BK56" s="226"/>
      <c r="BL56" s="226"/>
      <c r="BM56" s="226"/>
      <c r="BN56" s="226"/>
      <c r="BO56" s="236"/>
      <c r="BP56" s="236"/>
      <c r="BQ56" s="233">
        <v>50</v>
      </c>
      <c r="BR56" s="234"/>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24"/>
    </row>
    <row r="57" spans="1:131" ht="26.25" customHeight="1" x14ac:dyDescent="0.2">
      <c r="A57" s="233">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26"/>
      <c r="BK57" s="226"/>
      <c r="BL57" s="226"/>
      <c r="BM57" s="226"/>
      <c r="BN57" s="226"/>
      <c r="BO57" s="236"/>
      <c r="BP57" s="236"/>
      <c r="BQ57" s="233">
        <v>51</v>
      </c>
      <c r="BR57" s="234"/>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24"/>
    </row>
    <row r="58" spans="1:131" ht="26.25" customHeight="1" x14ac:dyDescent="0.2">
      <c r="A58" s="233">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26"/>
      <c r="BK58" s="226"/>
      <c r="BL58" s="226"/>
      <c r="BM58" s="226"/>
      <c r="BN58" s="226"/>
      <c r="BO58" s="236"/>
      <c r="BP58" s="236"/>
      <c r="BQ58" s="233">
        <v>52</v>
      </c>
      <c r="BR58" s="234"/>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24"/>
    </row>
    <row r="59" spans="1:131" ht="26.25" customHeight="1" x14ac:dyDescent="0.2">
      <c r="A59" s="233">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26"/>
      <c r="BK59" s="226"/>
      <c r="BL59" s="226"/>
      <c r="BM59" s="226"/>
      <c r="BN59" s="226"/>
      <c r="BO59" s="236"/>
      <c r="BP59" s="236"/>
      <c r="BQ59" s="233">
        <v>53</v>
      </c>
      <c r="BR59" s="234"/>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24"/>
    </row>
    <row r="60" spans="1:131" ht="26.25" customHeight="1" x14ac:dyDescent="0.2">
      <c r="A60" s="233">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26"/>
      <c r="BK60" s="226"/>
      <c r="BL60" s="226"/>
      <c r="BM60" s="226"/>
      <c r="BN60" s="226"/>
      <c r="BO60" s="236"/>
      <c r="BP60" s="236"/>
      <c r="BQ60" s="233">
        <v>54</v>
      </c>
      <c r="BR60" s="234"/>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24"/>
    </row>
    <row r="61" spans="1:131" ht="26.25" customHeight="1" thickBot="1" x14ac:dyDescent="0.25">
      <c r="A61" s="233">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26"/>
      <c r="BK61" s="226"/>
      <c r="BL61" s="226"/>
      <c r="BM61" s="226"/>
      <c r="BN61" s="226"/>
      <c r="BO61" s="236"/>
      <c r="BP61" s="236"/>
      <c r="BQ61" s="233">
        <v>55</v>
      </c>
      <c r="BR61" s="234"/>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24"/>
    </row>
    <row r="62" spans="1:131" ht="26.25" customHeight="1" x14ac:dyDescent="0.2">
      <c r="A62" s="233">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396</v>
      </c>
      <c r="BK62" s="793"/>
      <c r="BL62" s="793"/>
      <c r="BM62" s="793"/>
      <c r="BN62" s="794"/>
      <c r="BO62" s="236"/>
      <c r="BP62" s="236"/>
      <c r="BQ62" s="233">
        <v>56</v>
      </c>
      <c r="BR62" s="234"/>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24"/>
    </row>
    <row r="63" spans="1:131" ht="26.25" customHeight="1" thickBot="1" x14ac:dyDescent="0.25">
      <c r="A63" s="235" t="s">
        <v>377</v>
      </c>
      <c r="B63" s="776" t="s">
        <v>397</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1152</v>
      </c>
      <c r="AG63" s="831"/>
      <c r="AH63" s="831"/>
      <c r="AI63" s="831"/>
      <c r="AJ63" s="832"/>
      <c r="AK63" s="833"/>
      <c r="AL63" s="828"/>
      <c r="AM63" s="828"/>
      <c r="AN63" s="828"/>
      <c r="AO63" s="828"/>
      <c r="AP63" s="831">
        <v>1013</v>
      </c>
      <c r="AQ63" s="831"/>
      <c r="AR63" s="831"/>
      <c r="AS63" s="831"/>
      <c r="AT63" s="831"/>
      <c r="AU63" s="831" t="s">
        <v>547</v>
      </c>
      <c r="AV63" s="831"/>
      <c r="AW63" s="831"/>
      <c r="AX63" s="831"/>
      <c r="AY63" s="831"/>
      <c r="AZ63" s="835"/>
      <c r="BA63" s="835"/>
      <c r="BB63" s="835"/>
      <c r="BC63" s="835"/>
      <c r="BD63" s="835"/>
      <c r="BE63" s="836"/>
      <c r="BF63" s="836"/>
      <c r="BG63" s="836"/>
      <c r="BH63" s="836"/>
      <c r="BI63" s="837"/>
      <c r="BJ63" s="838" t="s">
        <v>121</v>
      </c>
      <c r="BK63" s="839"/>
      <c r="BL63" s="839"/>
      <c r="BM63" s="839"/>
      <c r="BN63" s="840"/>
      <c r="BO63" s="236"/>
      <c r="BP63" s="236"/>
      <c r="BQ63" s="233">
        <v>57</v>
      </c>
      <c r="BR63" s="234"/>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24"/>
    </row>
    <row r="64" spans="1:131" ht="26.25" customHeight="1" x14ac:dyDescent="0.2">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24"/>
    </row>
    <row r="65" spans="1:131" ht="26.25" customHeight="1" thickBot="1" x14ac:dyDescent="0.25">
      <c r="A65" s="226" t="s">
        <v>398</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24"/>
    </row>
    <row r="66" spans="1:131" ht="26.25" customHeight="1" x14ac:dyDescent="0.2">
      <c r="A66" s="714" t="s">
        <v>399</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400</v>
      </c>
      <c r="AV66" s="721"/>
      <c r="AW66" s="721"/>
      <c r="AX66" s="721"/>
      <c r="AY66" s="722"/>
      <c r="AZ66" s="720" t="s">
        <v>365</v>
      </c>
      <c r="BA66" s="721"/>
      <c r="BB66" s="721"/>
      <c r="BC66" s="721"/>
      <c r="BD66" s="727"/>
      <c r="BE66" s="236"/>
      <c r="BF66" s="236"/>
      <c r="BG66" s="236"/>
      <c r="BH66" s="236"/>
      <c r="BI66" s="236"/>
      <c r="BJ66" s="236"/>
      <c r="BK66" s="236"/>
      <c r="BL66" s="236"/>
      <c r="BM66" s="236"/>
      <c r="BN66" s="236"/>
      <c r="BO66" s="236"/>
      <c r="BP66" s="236"/>
      <c r="BQ66" s="233">
        <v>60</v>
      </c>
      <c r="BR66" s="238"/>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24"/>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36"/>
      <c r="BF67" s="236"/>
      <c r="BG67" s="236"/>
      <c r="BH67" s="236"/>
      <c r="BI67" s="236"/>
      <c r="BJ67" s="236"/>
      <c r="BK67" s="236"/>
      <c r="BL67" s="236"/>
      <c r="BM67" s="236"/>
      <c r="BN67" s="236"/>
      <c r="BO67" s="236"/>
      <c r="BP67" s="236"/>
      <c r="BQ67" s="233">
        <v>61</v>
      </c>
      <c r="BR67" s="238"/>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24"/>
    </row>
    <row r="68" spans="1:131" ht="26.25" customHeight="1" thickTop="1" x14ac:dyDescent="0.2">
      <c r="A68" s="231">
        <v>1</v>
      </c>
      <c r="B68" s="856" t="s">
        <v>548</v>
      </c>
      <c r="C68" s="857" t="s">
        <v>548</v>
      </c>
      <c r="D68" s="857" t="s">
        <v>548</v>
      </c>
      <c r="E68" s="857" t="s">
        <v>548</v>
      </c>
      <c r="F68" s="857" t="s">
        <v>548</v>
      </c>
      <c r="G68" s="857" t="s">
        <v>548</v>
      </c>
      <c r="H68" s="857" t="s">
        <v>548</v>
      </c>
      <c r="I68" s="857" t="s">
        <v>548</v>
      </c>
      <c r="J68" s="857" t="s">
        <v>548</v>
      </c>
      <c r="K68" s="857" t="s">
        <v>548</v>
      </c>
      <c r="L68" s="857" t="s">
        <v>548</v>
      </c>
      <c r="M68" s="857" t="s">
        <v>548</v>
      </c>
      <c r="N68" s="857" t="s">
        <v>548</v>
      </c>
      <c r="O68" s="857" t="s">
        <v>548</v>
      </c>
      <c r="P68" s="858" t="s">
        <v>548</v>
      </c>
      <c r="Q68" s="859">
        <v>2008</v>
      </c>
      <c r="R68" s="853"/>
      <c r="S68" s="853"/>
      <c r="T68" s="853"/>
      <c r="U68" s="853"/>
      <c r="V68" s="853">
        <v>1901</v>
      </c>
      <c r="W68" s="853"/>
      <c r="X68" s="853"/>
      <c r="Y68" s="853"/>
      <c r="Z68" s="853"/>
      <c r="AA68" s="853">
        <v>107</v>
      </c>
      <c r="AB68" s="853"/>
      <c r="AC68" s="853"/>
      <c r="AD68" s="853"/>
      <c r="AE68" s="853"/>
      <c r="AF68" s="853">
        <v>107</v>
      </c>
      <c r="AG68" s="853"/>
      <c r="AH68" s="853"/>
      <c r="AI68" s="853"/>
      <c r="AJ68" s="853"/>
      <c r="AK68" s="853">
        <v>25</v>
      </c>
      <c r="AL68" s="853"/>
      <c r="AM68" s="853"/>
      <c r="AN68" s="853"/>
      <c r="AO68" s="853"/>
      <c r="AP68" s="853" t="s">
        <v>547</v>
      </c>
      <c r="AQ68" s="853"/>
      <c r="AR68" s="853"/>
      <c r="AS68" s="853"/>
      <c r="AT68" s="853"/>
      <c r="AU68" s="853" t="s">
        <v>547</v>
      </c>
      <c r="AV68" s="853"/>
      <c r="AW68" s="853"/>
      <c r="AX68" s="853"/>
      <c r="AY68" s="853"/>
      <c r="AZ68" s="854"/>
      <c r="BA68" s="854"/>
      <c r="BB68" s="854"/>
      <c r="BC68" s="854"/>
      <c r="BD68" s="855"/>
      <c r="BE68" s="236"/>
      <c r="BF68" s="236"/>
      <c r="BG68" s="236"/>
      <c r="BH68" s="236"/>
      <c r="BI68" s="236"/>
      <c r="BJ68" s="236"/>
      <c r="BK68" s="236"/>
      <c r="BL68" s="236"/>
      <c r="BM68" s="236"/>
      <c r="BN68" s="236"/>
      <c r="BO68" s="236"/>
      <c r="BP68" s="236"/>
      <c r="BQ68" s="233">
        <v>62</v>
      </c>
      <c r="BR68" s="238"/>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24"/>
    </row>
    <row r="69" spans="1:131" ht="26.25" customHeight="1" x14ac:dyDescent="0.2">
      <c r="A69" s="233">
        <v>2</v>
      </c>
      <c r="B69" s="860" t="s">
        <v>549</v>
      </c>
      <c r="C69" s="861" t="s">
        <v>549</v>
      </c>
      <c r="D69" s="861" t="s">
        <v>549</v>
      </c>
      <c r="E69" s="861" t="s">
        <v>549</v>
      </c>
      <c r="F69" s="861" t="s">
        <v>549</v>
      </c>
      <c r="G69" s="861" t="s">
        <v>549</v>
      </c>
      <c r="H69" s="861" t="s">
        <v>549</v>
      </c>
      <c r="I69" s="861" t="s">
        <v>549</v>
      </c>
      <c r="J69" s="861" t="s">
        <v>549</v>
      </c>
      <c r="K69" s="861" t="s">
        <v>549</v>
      </c>
      <c r="L69" s="861" t="s">
        <v>549</v>
      </c>
      <c r="M69" s="861" t="s">
        <v>549</v>
      </c>
      <c r="N69" s="861" t="s">
        <v>549</v>
      </c>
      <c r="O69" s="861" t="s">
        <v>549</v>
      </c>
      <c r="P69" s="862" t="s">
        <v>549</v>
      </c>
      <c r="Q69" s="863">
        <v>30</v>
      </c>
      <c r="R69" s="817"/>
      <c r="S69" s="817"/>
      <c r="T69" s="817"/>
      <c r="U69" s="817"/>
      <c r="V69" s="817">
        <v>26</v>
      </c>
      <c r="W69" s="817"/>
      <c r="X69" s="817"/>
      <c r="Y69" s="817"/>
      <c r="Z69" s="817"/>
      <c r="AA69" s="817">
        <v>4</v>
      </c>
      <c r="AB69" s="817"/>
      <c r="AC69" s="817"/>
      <c r="AD69" s="817"/>
      <c r="AE69" s="817"/>
      <c r="AF69" s="817">
        <v>4</v>
      </c>
      <c r="AG69" s="817"/>
      <c r="AH69" s="817"/>
      <c r="AI69" s="817"/>
      <c r="AJ69" s="817"/>
      <c r="AK69" s="817">
        <v>13</v>
      </c>
      <c r="AL69" s="817"/>
      <c r="AM69" s="817"/>
      <c r="AN69" s="817"/>
      <c r="AO69" s="817"/>
      <c r="AP69" s="817" t="s">
        <v>547</v>
      </c>
      <c r="AQ69" s="817"/>
      <c r="AR69" s="817"/>
      <c r="AS69" s="817"/>
      <c r="AT69" s="817"/>
      <c r="AU69" s="817" t="s">
        <v>547</v>
      </c>
      <c r="AV69" s="817"/>
      <c r="AW69" s="817"/>
      <c r="AX69" s="817"/>
      <c r="AY69" s="817"/>
      <c r="AZ69" s="819"/>
      <c r="BA69" s="819"/>
      <c r="BB69" s="819"/>
      <c r="BC69" s="819"/>
      <c r="BD69" s="820"/>
      <c r="BE69" s="236"/>
      <c r="BF69" s="236"/>
      <c r="BG69" s="236"/>
      <c r="BH69" s="236"/>
      <c r="BI69" s="236"/>
      <c r="BJ69" s="236"/>
      <c r="BK69" s="236"/>
      <c r="BL69" s="236"/>
      <c r="BM69" s="236"/>
      <c r="BN69" s="236"/>
      <c r="BO69" s="236"/>
      <c r="BP69" s="236"/>
      <c r="BQ69" s="233">
        <v>63</v>
      </c>
      <c r="BR69" s="238"/>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24"/>
    </row>
    <row r="70" spans="1:131" ht="26.25" customHeight="1" x14ac:dyDescent="0.2">
      <c r="A70" s="233">
        <v>3</v>
      </c>
      <c r="B70" s="860" t="s">
        <v>550</v>
      </c>
      <c r="C70" s="861" t="s">
        <v>550</v>
      </c>
      <c r="D70" s="861" t="s">
        <v>550</v>
      </c>
      <c r="E70" s="861" t="s">
        <v>550</v>
      </c>
      <c r="F70" s="861" t="s">
        <v>550</v>
      </c>
      <c r="G70" s="861" t="s">
        <v>550</v>
      </c>
      <c r="H70" s="861" t="s">
        <v>550</v>
      </c>
      <c r="I70" s="861" t="s">
        <v>550</v>
      </c>
      <c r="J70" s="861" t="s">
        <v>550</v>
      </c>
      <c r="K70" s="861" t="s">
        <v>550</v>
      </c>
      <c r="L70" s="861" t="s">
        <v>550</v>
      </c>
      <c r="M70" s="861" t="s">
        <v>550</v>
      </c>
      <c r="N70" s="861" t="s">
        <v>550</v>
      </c>
      <c r="O70" s="861" t="s">
        <v>550</v>
      </c>
      <c r="P70" s="862" t="s">
        <v>550</v>
      </c>
      <c r="Q70" s="863">
        <v>22</v>
      </c>
      <c r="R70" s="817"/>
      <c r="S70" s="817"/>
      <c r="T70" s="817"/>
      <c r="U70" s="817"/>
      <c r="V70" s="817">
        <v>20</v>
      </c>
      <c r="W70" s="817"/>
      <c r="X70" s="817"/>
      <c r="Y70" s="817"/>
      <c r="Z70" s="817"/>
      <c r="AA70" s="817">
        <v>2</v>
      </c>
      <c r="AB70" s="817"/>
      <c r="AC70" s="817"/>
      <c r="AD70" s="817"/>
      <c r="AE70" s="817"/>
      <c r="AF70" s="817">
        <v>2</v>
      </c>
      <c r="AG70" s="817"/>
      <c r="AH70" s="817"/>
      <c r="AI70" s="817"/>
      <c r="AJ70" s="817"/>
      <c r="AK70" s="817" t="s">
        <v>547</v>
      </c>
      <c r="AL70" s="817"/>
      <c r="AM70" s="817"/>
      <c r="AN70" s="817"/>
      <c r="AO70" s="817"/>
      <c r="AP70" s="817" t="s">
        <v>547</v>
      </c>
      <c r="AQ70" s="817"/>
      <c r="AR70" s="817"/>
      <c r="AS70" s="817"/>
      <c r="AT70" s="817"/>
      <c r="AU70" s="817" t="s">
        <v>547</v>
      </c>
      <c r="AV70" s="817"/>
      <c r="AW70" s="817"/>
      <c r="AX70" s="817"/>
      <c r="AY70" s="817"/>
      <c r="AZ70" s="819"/>
      <c r="BA70" s="819"/>
      <c r="BB70" s="819"/>
      <c r="BC70" s="819"/>
      <c r="BD70" s="820"/>
      <c r="BE70" s="236"/>
      <c r="BF70" s="236"/>
      <c r="BG70" s="236"/>
      <c r="BH70" s="236"/>
      <c r="BI70" s="236"/>
      <c r="BJ70" s="236"/>
      <c r="BK70" s="236"/>
      <c r="BL70" s="236"/>
      <c r="BM70" s="236"/>
      <c r="BN70" s="236"/>
      <c r="BO70" s="236"/>
      <c r="BP70" s="236"/>
      <c r="BQ70" s="233">
        <v>64</v>
      </c>
      <c r="BR70" s="238"/>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24"/>
    </row>
    <row r="71" spans="1:131" ht="26.25" customHeight="1" x14ac:dyDescent="0.2">
      <c r="A71" s="233">
        <v>4</v>
      </c>
      <c r="B71" s="860" t="s">
        <v>551</v>
      </c>
      <c r="C71" s="861" t="s">
        <v>551</v>
      </c>
      <c r="D71" s="861" t="s">
        <v>551</v>
      </c>
      <c r="E71" s="861" t="s">
        <v>551</v>
      </c>
      <c r="F71" s="861" t="s">
        <v>551</v>
      </c>
      <c r="G71" s="861" t="s">
        <v>551</v>
      </c>
      <c r="H71" s="861" t="s">
        <v>551</v>
      </c>
      <c r="I71" s="861" t="s">
        <v>551</v>
      </c>
      <c r="J71" s="861" t="s">
        <v>551</v>
      </c>
      <c r="K71" s="861" t="s">
        <v>551</v>
      </c>
      <c r="L71" s="861" t="s">
        <v>551</v>
      </c>
      <c r="M71" s="861" t="s">
        <v>551</v>
      </c>
      <c r="N71" s="861" t="s">
        <v>551</v>
      </c>
      <c r="O71" s="861" t="s">
        <v>551</v>
      </c>
      <c r="P71" s="862" t="s">
        <v>551</v>
      </c>
      <c r="Q71" s="863">
        <v>113</v>
      </c>
      <c r="R71" s="817"/>
      <c r="S71" s="817"/>
      <c r="T71" s="817"/>
      <c r="U71" s="817"/>
      <c r="V71" s="817">
        <v>107</v>
      </c>
      <c r="W71" s="817"/>
      <c r="X71" s="817"/>
      <c r="Y71" s="817"/>
      <c r="Z71" s="817"/>
      <c r="AA71" s="817">
        <v>6</v>
      </c>
      <c r="AB71" s="817"/>
      <c r="AC71" s="817"/>
      <c r="AD71" s="817"/>
      <c r="AE71" s="817"/>
      <c r="AF71" s="817">
        <v>6</v>
      </c>
      <c r="AG71" s="817"/>
      <c r="AH71" s="817"/>
      <c r="AI71" s="817"/>
      <c r="AJ71" s="817"/>
      <c r="AK71" s="817">
        <v>5</v>
      </c>
      <c r="AL71" s="817"/>
      <c r="AM71" s="817"/>
      <c r="AN71" s="817"/>
      <c r="AO71" s="817"/>
      <c r="AP71" s="817" t="s">
        <v>547</v>
      </c>
      <c r="AQ71" s="817"/>
      <c r="AR71" s="817"/>
      <c r="AS71" s="817"/>
      <c r="AT71" s="817"/>
      <c r="AU71" s="817" t="s">
        <v>547</v>
      </c>
      <c r="AV71" s="817"/>
      <c r="AW71" s="817"/>
      <c r="AX71" s="817"/>
      <c r="AY71" s="817"/>
      <c r="AZ71" s="819"/>
      <c r="BA71" s="819"/>
      <c r="BB71" s="819"/>
      <c r="BC71" s="819"/>
      <c r="BD71" s="820"/>
      <c r="BE71" s="236"/>
      <c r="BF71" s="236"/>
      <c r="BG71" s="236"/>
      <c r="BH71" s="236"/>
      <c r="BI71" s="236"/>
      <c r="BJ71" s="236"/>
      <c r="BK71" s="236"/>
      <c r="BL71" s="236"/>
      <c r="BM71" s="236"/>
      <c r="BN71" s="236"/>
      <c r="BO71" s="236"/>
      <c r="BP71" s="236"/>
      <c r="BQ71" s="233">
        <v>65</v>
      </c>
      <c r="BR71" s="238"/>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24"/>
    </row>
    <row r="72" spans="1:131" ht="26.25" customHeight="1" x14ac:dyDescent="0.2">
      <c r="A72" s="233">
        <v>5</v>
      </c>
      <c r="B72" s="860" t="s">
        <v>552</v>
      </c>
      <c r="C72" s="861" t="s">
        <v>552</v>
      </c>
      <c r="D72" s="861" t="s">
        <v>552</v>
      </c>
      <c r="E72" s="861" t="s">
        <v>552</v>
      </c>
      <c r="F72" s="861" t="s">
        <v>552</v>
      </c>
      <c r="G72" s="861" t="s">
        <v>552</v>
      </c>
      <c r="H72" s="861" t="s">
        <v>552</v>
      </c>
      <c r="I72" s="861" t="s">
        <v>552</v>
      </c>
      <c r="J72" s="861" t="s">
        <v>552</v>
      </c>
      <c r="K72" s="861" t="s">
        <v>552</v>
      </c>
      <c r="L72" s="861" t="s">
        <v>552</v>
      </c>
      <c r="M72" s="861" t="s">
        <v>552</v>
      </c>
      <c r="N72" s="861" t="s">
        <v>552</v>
      </c>
      <c r="O72" s="861" t="s">
        <v>552</v>
      </c>
      <c r="P72" s="862" t="s">
        <v>552</v>
      </c>
      <c r="Q72" s="863">
        <v>169552</v>
      </c>
      <c r="R72" s="817"/>
      <c r="S72" s="817"/>
      <c r="T72" s="817"/>
      <c r="U72" s="817"/>
      <c r="V72" s="817">
        <v>166609</v>
      </c>
      <c r="W72" s="817"/>
      <c r="X72" s="817"/>
      <c r="Y72" s="817"/>
      <c r="Z72" s="817"/>
      <c r="AA72" s="817">
        <v>2943</v>
      </c>
      <c r="AB72" s="817"/>
      <c r="AC72" s="817"/>
      <c r="AD72" s="817"/>
      <c r="AE72" s="817"/>
      <c r="AF72" s="817">
        <v>2943</v>
      </c>
      <c r="AG72" s="817"/>
      <c r="AH72" s="817"/>
      <c r="AI72" s="817"/>
      <c r="AJ72" s="817"/>
      <c r="AK72" s="817">
        <v>1308</v>
      </c>
      <c r="AL72" s="817"/>
      <c r="AM72" s="817"/>
      <c r="AN72" s="817"/>
      <c r="AO72" s="817"/>
      <c r="AP72" s="817" t="s">
        <v>547</v>
      </c>
      <c r="AQ72" s="817"/>
      <c r="AR72" s="817"/>
      <c r="AS72" s="817"/>
      <c r="AT72" s="817"/>
      <c r="AU72" s="817" t="s">
        <v>547</v>
      </c>
      <c r="AV72" s="817"/>
      <c r="AW72" s="817"/>
      <c r="AX72" s="817"/>
      <c r="AY72" s="817"/>
      <c r="AZ72" s="819"/>
      <c r="BA72" s="819"/>
      <c r="BB72" s="819"/>
      <c r="BC72" s="819"/>
      <c r="BD72" s="820"/>
      <c r="BE72" s="236"/>
      <c r="BF72" s="236"/>
      <c r="BG72" s="236"/>
      <c r="BH72" s="236"/>
      <c r="BI72" s="236"/>
      <c r="BJ72" s="236"/>
      <c r="BK72" s="236"/>
      <c r="BL72" s="236"/>
      <c r="BM72" s="236"/>
      <c r="BN72" s="236"/>
      <c r="BO72" s="236"/>
      <c r="BP72" s="236"/>
      <c r="BQ72" s="233">
        <v>66</v>
      </c>
      <c r="BR72" s="238"/>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24"/>
    </row>
    <row r="73" spans="1:131" ht="26.25" customHeight="1" x14ac:dyDescent="0.2">
      <c r="A73" s="233">
        <v>6</v>
      </c>
      <c r="B73" s="860" t="s">
        <v>553</v>
      </c>
      <c r="C73" s="861" t="s">
        <v>553</v>
      </c>
      <c r="D73" s="861" t="s">
        <v>553</v>
      </c>
      <c r="E73" s="861" t="s">
        <v>553</v>
      </c>
      <c r="F73" s="861" t="s">
        <v>553</v>
      </c>
      <c r="G73" s="861" t="s">
        <v>553</v>
      </c>
      <c r="H73" s="861" t="s">
        <v>553</v>
      </c>
      <c r="I73" s="861" t="s">
        <v>553</v>
      </c>
      <c r="J73" s="861" t="s">
        <v>553</v>
      </c>
      <c r="K73" s="861" t="s">
        <v>553</v>
      </c>
      <c r="L73" s="861" t="s">
        <v>553</v>
      </c>
      <c r="M73" s="861" t="s">
        <v>553</v>
      </c>
      <c r="N73" s="861" t="s">
        <v>553</v>
      </c>
      <c r="O73" s="861" t="s">
        <v>553</v>
      </c>
      <c r="P73" s="862" t="s">
        <v>553</v>
      </c>
      <c r="Q73" s="863">
        <v>40</v>
      </c>
      <c r="R73" s="817"/>
      <c r="S73" s="817"/>
      <c r="T73" s="817"/>
      <c r="U73" s="817"/>
      <c r="V73" s="817">
        <v>36</v>
      </c>
      <c r="W73" s="817"/>
      <c r="X73" s="817"/>
      <c r="Y73" s="817"/>
      <c r="Z73" s="817"/>
      <c r="AA73" s="817">
        <v>4</v>
      </c>
      <c r="AB73" s="817"/>
      <c r="AC73" s="817"/>
      <c r="AD73" s="817"/>
      <c r="AE73" s="817"/>
      <c r="AF73" s="817">
        <v>4</v>
      </c>
      <c r="AG73" s="817"/>
      <c r="AH73" s="817"/>
      <c r="AI73" s="817"/>
      <c r="AJ73" s="817"/>
      <c r="AK73" s="817">
        <v>31</v>
      </c>
      <c r="AL73" s="817"/>
      <c r="AM73" s="817"/>
      <c r="AN73" s="817"/>
      <c r="AO73" s="817"/>
      <c r="AP73" s="817" t="s">
        <v>547</v>
      </c>
      <c r="AQ73" s="817"/>
      <c r="AR73" s="817"/>
      <c r="AS73" s="817"/>
      <c r="AT73" s="817"/>
      <c r="AU73" s="817" t="s">
        <v>547</v>
      </c>
      <c r="AV73" s="817"/>
      <c r="AW73" s="817"/>
      <c r="AX73" s="817"/>
      <c r="AY73" s="817"/>
      <c r="AZ73" s="819"/>
      <c r="BA73" s="819"/>
      <c r="BB73" s="819"/>
      <c r="BC73" s="819"/>
      <c r="BD73" s="820"/>
      <c r="BE73" s="236"/>
      <c r="BF73" s="236"/>
      <c r="BG73" s="236"/>
      <c r="BH73" s="236"/>
      <c r="BI73" s="236"/>
      <c r="BJ73" s="236"/>
      <c r="BK73" s="236"/>
      <c r="BL73" s="236"/>
      <c r="BM73" s="236"/>
      <c r="BN73" s="236"/>
      <c r="BO73" s="236"/>
      <c r="BP73" s="236"/>
      <c r="BQ73" s="233">
        <v>67</v>
      </c>
      <c r="BR73" s="238"/>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24"/>
    </row>
    <row r="74" spans="1:131" ht="26.25" customHeight="1" x14ac:dyDescent="0.2">
      <c r="A74" s="233">
        <v>7</v>
      </c>
      <c r="B74" s="860" t="s">
        <v>554</v>
      </c>
      <c r="C74" s="861" t="s">
        <v>554</v>
      </c>
      <c r="D74" s="861" t="s">
        <v>554</v>
      </c>
      <c r="E74" s="861" t="s">
        <v>554</v>
      </c>
      <c r="F74" s="861" t="s">
        <v>554</v>
      </c>
      <c r="G74" s="861" t="s">
        <v>554</v>
      </c>
      <c r="H74" s="861" t="s">
        <v>554</v>
      </c>
      <c r="I74" s="861" t="s">
        <v>554</v>
      </c>
      <c r="J74" s="861" t="s">
        <v>554</v>
      </c>
      <c r="K74" s="861" t="s">
        <v>554</v>
      </c>
      <c r="L74" s="861" t="s">
        <v>554</v>
      </c>
      <c r="M74" s="861" t="s">
        <v>554</v>
      </c>
      <c r="N74" s="861" t="s">
        <v>554</v>
      </c>
      <c r="O74" s="861" t="s">
        <v>554</v>
      </c>
      <c r="P74" s="862" t="s">
        <v>554</v>
      </c>
      <c r="Q74" s="863">
        <v>37</v>
      </c>
      <c r="R74" s="817"/>
      <c r="S74" s="817"/>
      <c r="T74" s="817"/>
      <c r="U74" s="817"/>
      <c r="V74" s="817">
        <v>33</v>
      </c>
      <c r="W74" s="817"/>
      <c r="X74" s="817"/>
      <c r="Y74" s="817"/>
      <c r="Z74" s="817"/>
      <c r="AA74" s="817">
        <v>4</v>
      </c>
      <c r="AB74" s="817"/>
      <c r="AC74" s="817"/>
      <c r="AD74" s="817"/>
      <c r="AE74" s="817"/>
      <c r="AF74" s="817">
        <v>4</v>
      </c>
      <c r="AG74" s="817"/>
      <c r="AH74" s="817"/>
      <c r="AI74" s="817"/>
      <c r="AJ74" s="817"/>
      <c r="AK74" s="817">
        <v>32</v>
      </c>
      <c r="AL74" s="817"/>
      <c r="AM74" s="817"/>
      <c r="AN74" s="817"/>
      <c r="AO74" s="817"/>
      <c r="AP74" s="817" t="s">
        <v>547</v>
      </c>
      <c r="AQ74" s="817"/>
      <c r="AR74" s="817"/>
      <c r="AS74" s="817"/>
      <c r="AT74" s="817"/>
      <c r="AU74" s="817" t="s">
        <v>547</v>
      </c>
      <c r="AV74" s="817"/>
      <c r="AW74" s="817"/>
      <c r="AX74" s="817"/>
      <c r="AY74" s="817"/>
      <c r="AZ74" s="819"/>
      <c r="BA74" s="819"/>
      <c r="BB74" s="819"/>
      <c r="BC74" s="819"/>
      <c r="BD74" s="820"/>
      <c r="BE74" s="236"/>
      <c r="BF74" s="236"/>
      <c r="BG74" s="236"/>
      <c r="BH74" s="236"/>
      <c r="BI74" s="236"/>
      <c r="BJ74" s="236"/>
      <c r="BK74" s="236"/>
      <c r="BL74" s="236"/>
      <c r="BM74" s="236"/>
      <c r="BN74" s="236"/>
      <c r="BO74" s="236"/>
      <c r="BP74" s="236"/>
      <c r="BQ74" s="233">
        <v>68</v>
      </c>
      <c r="BR74" s="238"/>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24"/>
    </row>
    <row r="75" spans="1:131" ht="26.25" customHeight="1" x14ac:dyDescent="0.2">
      <c r="A75" s="233">
        <v>8</v>
      </c>
      <c r="B75" s="860" t="s">
        <v>555</v>
      </c>
      <c r="C75" s="861"/>
      <c r="D75" s="861"/>
      <c r="E75" s="861"/>
      <c r="F75" s="861"/>
      <c r="G75" s="861"/>
      <c r="H75" s="861"/>
      <c r="I75" s="861"/>
      <c r="J75" s="861"/>
      <c r="K75" s="861"/>
      <c r="L75" s="861"/>
      <c r="M75" s="861"/>
      <c r="N75" s="861"/>
      <c r="O75" s="861"/>
      <c r="P75" s="862"/>
      <c r="Q75" s="864">
        <v>640</v>
      </c>
      <c r="R75" s="865"/>
      <c r="S75" s="865"/>
      <c r="T75" s="865"/>
      <c r="U75" s="821"/>
      <c r="V75" s="866">
        <v>598</v>
      </c>
      <c r="W75" s="865"/>
      <c r="X75" s="865"/>
      <c r="Y75" s="865"/>
      <c r="Z75" s="821"/>
      <c r="AA75" s="866">
        <v>41</v>
      </c>
      <c r="AB75" s="865"/>
      <c r="AC75" s="865"/>
      <c r="AD75" s="865"/>
      <c r="AE75" s="821"/>
      <c r="AF75" s="866">
        <v>41</v>
      </c>
      <c r="AG75" s="865"/>
      <c r="AH75" s="865"/>
      <c r="AI75" s="865"/>
      <c r="AJ75" s="821"/>
      <c r="AK75" s="866">
        <v>2</v>
      </c>
      <c r="AL75" s="865"/>
      <c r="AM75" s="865"/>
      <c r="AN75" s="865"/>
      <c r="AO75" s="821"/>
      <c r="AP75" s="866">
        <v>15</v>
      </c>
      <c r="AQ75" s="865"/>
      <c r="AR75" s="865"/>
      <c r="AS75" s="865"/>
      <c r="AT75" s="821"/>
      <c r="AU75" s="866">
        <v>3</v>
      </c>
      <c r="AV75" s="865"/>
      <c r="AW75" s="865"/>
      <c r="AX75" s="865"/>
      <c r="AY75" s="821"/>
      <c r="AZ75" s="819"/>
      <c r="BA75" s="819"/>
      <c r="BB75" s="819"/>
      <c r="BC75" s="819"/>
      <c r="BD75" s="820"/>
      <c r="BE75" s="236"/>
      <c r="BF75" s="236"/>
      <c r="BG75" s="236"/>
      <c r="BH75" s="236"/>
      <c r="BI75" s="236"/>
      <c r="BJ75" s="236"/>
      <c r="BK75" s="236"/>
      <c r="BL75" s="236"/>
      <c r="BM75" s="236"/>
      <c r="BN75" s="236"/>
      <c r="BO75" s="236"/>
      <c r="BP75" s="236"/>
      <c r="BQ75" s="233">
        <v>69</v>
      </c>
      <c r="BR75" s="238"/>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24"/>
    </row>
    <row r="76" spans="1:131" ht="26.25" customHeight="1" x14ac:dyDescent="0.2">
      <c r="A76" s="233">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36"/>
      <c r="BF76" s="236"/>
      <c r="BG76" s="236"/>
      <c r="BH76" s="236"/>
      <c r="BI76" s="236"/>
      <c r="BJ76" s="236"/>
      <c r="BK76" s="236"/>
      <c r="BL76" s="236"/>
      <c r="BM76" s="236"/>
      <c r="BN76" s="236"/>
      <c r="BO76" s="236"/>
      <c r="BP76" s="236"/>
      <c r="BQ76" s="233">
        <v>70</v>
      </c>
      <c r="BR76" s="238"/>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24"/>
    </row>
    <row r="77" spans="1:131" ht="26.25" customHeight="1" x14ac:dyDescent="0.2">
      <c r="A77" s="233">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36"/>
      <c r="BF77" s="236"/>
      <c r="BG77" s="236"/>
      <c r="BH77" s="236"/>
      <c r="BI77" s="236"/>
      <c r="BJ77" s="236"/>
      <c r="BK77" s="236"/>
      <c r="BL77" s="236"/>
      <c r="BM77" s="236"/>
      <c r="BN77" s="236"/>
      <c r="BO77" s="236"/>
      <c r="BP77" s="236"/>
      <c r="BQ77" s="233">
        <v>71</v>
      </c>
      <c r="BR77" s="238"/>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24"/>
    </row>
    <row r="78" spans="1:131" ht="26.25" customHeight="1" x14ac:dyDescent="0.2">
      <c r="A78" s="233">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36"/>
      <c r="BF78" s="236"/>
      <c r="BG78" s="236"/>
      <c r="BH78" s="236"/>
      <c r="BI78" s="236"/>
      <c r="BJ78" s="224"/>
      <c r="BK78" s="224"/>
      <c r="BL78" s="224"/>
      <c r="BM78" s="224"/>
      <c r="BN78" s="224"/>
      <c r="BO78" s="236"/>
      <c r="BP78" s="236"/>
      <c r="BQ78" s="233">
        <v>72</v>
      </c>
      <c r="BR78" s="238"/>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24"/>
    </row>
    <row r="79" spans="1:131" ht="26.25" customHeight="1" x14ac:dyDescent="0.2">
      <c r="A79" s="233">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36"/>
      <c r="BF79" s="236"/>
      <c r="BG79" s="236"/>
      <c r="BH79" s="236"/>
      <c r="BI79" s="236"/>
      <c r="BJ79" s="224"/>
      <c r="BK79" s="224"/>
      <c r="BL79" s="224"/>
      <c r="BM79" s="224"/>
      <c r="BN79" s="224"/>
      <c r="BO79" s="236"/>
      <c r="BP79" s="236"/>
      <c r="BQ79" s="233">
        <v>73</v>
      </c>
      <c r="BR79" s="238"/>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24"/>
    </row>
    <row r="80" spans="1:131" ht="26.25" customHeight="1" x14ac:dyDescent="0.2">
      <c r="A80" s="233">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36"/>
      <c r="BF80" s="236"/>
      <c r="BG80" s="236"/>
      <c r="BH80" s="236"/>
      <c r="BI80" s="236"/>
      <c r="BJ80" s="236"/>
      <c r="BK80" s="236"/>
      <c r="BL80" s="236"/>
      <c r="BM80" s="236"/>
      <c r="BN80" s="236"/>
      <c r="BO80" s="236"/>
      <c r="BP80" s="236"/>
      <c r="BQ80" s="233">
        <v>74</v>
      </c>
      <c r="BR80" s="238"/>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24"/>
    </row>
    <row r="81" spans="1:131" ht="26.25" customHeight="1" x14ac:dyDescent="0.2">
      <c r="A81" s="233">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36"/>
      <c r="BF81" s="236"/>
      <c r="BG81" s="236"/>
      <c r="BH81" s="236"/>
      <c r="BI81" s="236"/>
      <c r="BJ81" s="236"/>
      <c r="BK81" s="236"/>
      <c r="BL81" s="236"/>
      <c r="BM81" s="236"/>
      <c r="BN81" s="236"/>
      <c r="BO81" s="236"/>
      <c r="BP81" s="236"/>
      <c r="BQ81" s="233">
        <v>75</v>
      </c>
      <c r="BR81" s="238"/>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24"/>
    </row>
    <row r="82" spans="1:131" ht="26.25" customHeight="1" x14ac:dyDescent="0.2">
      <c r="A82" s="233">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36"/>
      <c r="BF82" s="236"/>
      <c r="BG82" s="236"/>
      <c r="BH82" s="236"/>
      <c r="BI82" s="236"/>
      <c r="BJ82" s="236"/>
      <c r="BK82" s="236"/>
      <c r="BL82" s="236"/>
      <c r="BM82" s="236"/>
      <c r="BN82" s="236"/>
      <c r="BO82" s="236"/>
      <c r="BP82" s="236"/>
      <c r="BQ82" s="233">
        <v>76</v>
      </c>
      <c r="BR82" s="238"/>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24"/>
    </row>
    <row r="83" spans="1:131" ht="26.25" customHeight="1" x14ac:dyDescent="0.2">
      <c r="A83" s="233">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36"/>
      <c r="BF83" s="236"/>
      <c r="BG83" s="236"/>
      <c r="BH83" s="236"/>
      <c r="BI83" s="236"/>
      <c r="BJ83" s="236"/>
      <c r="BK83" s="236"/>
      <c r="BL83" s="236"/>
      <c r="BM83" s="236"/>
      <c r="BN83" s="236"/>
      <c r="BO83" s="236"/>
      <c r="BP83" s="236"/>
      <c r="BQ83" s="233">
        <v>77</v>
      </c>
      <c r="BR83" s="238"/>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24"/>
    </row>
    <row r="84" spans="1:131" ht="26.25" customHeight="1" x14ac:dyDescent="0.2">
      <c r="A84" s="233">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36"/>
      <c r="BF84" s="236"/>
      <c r="BG84" s="236"/>
      <c r="BH84" s="236"/>
      <c r="BI84" s="236"/>
      <c r="BJ84" s="236"/>
      <c r="BK84" s="236"/>
      <c r="BL84" s="236"/>
      <c r="BM84" s="236"/>
      <c r="BN84" s="236"/>
      <c r="BO84" s="236"/>
      <c r="BP84" s="236"/>
      <c r="BQ84" s="233">
        <v>78</v>
      </c>
      <c r="BR84" s="238"/>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24"/>
    </row>
    <row r="85" spans="1:131" ht="26.25" customHeight="1" x14ac:dyDescent="0.2">
      <c r="A85" s="233">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36"/>
      <c r="BF85" s="236"/>
      <c r="BG85" s="236"/>
      <c r="BH85" s="236"/>
      <c r="BI85" s="236"/>
      <c r="BJ85" s="236"/>
      <c r="BK85" s="236"/>
      <c r="BL85" s="236"/>
      <c r="BM85" s="236"/>
      <c r="BN85" s="236"/>
      <c r="BO85" s="236"/>
      <c r="BP85" s="236"/>
      <c r="BQ85" s="233">
        <v>79</v>
      </c>
      <c r="BR85" s="238"/>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24"/>
    </row>
    <row r="86" spans="1:131" ht="26.25" customHeight="1" x14ac:dyDescent="0.2">
      <c r="A86" s="233">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36"/>
      <c r="BF86" s="236"/>
      <c r="BG86" s="236"/>
      <c r="BH86" s="236"/>
      <c r="BI86" s="236"/>
      <c r="BJ86" s="236"/>
      <c r="BK86" s="236"/>
      <c r="BL86" s="236"/>
      <c r="BM86" s="236"/>
      <c r="BN86" s="236"/>
      <c r="BO86" s="236"/>
      <c r="BP86" s="236"/>
      <c r="BQ86" s="233">
        <v>80</v>
      </c>
      <c r="BR86" s="238"/>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24"/>
    </row>
    <row r="87" spans="1:131" ht="26.25" customHeight="1" x14ac:dyDescent="0.2">
      <c r="A87" s="239">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36"/>
      <c r="BF87" s="236"/>
      <c r="BG87" s="236"/>
      <c r="BH87" s="236"/>
      <c r="BI87" s="236"/>
      <c r="BJ87" s="236"/>
      <c r="BK87" s="236"/>
      <c r="BL87" s="236"/>
      <c r="BM87" s="236"/>
      <c r="BN87" s="236"/>
      <c r="BO87" s="236"/>
      <c r="BP87" s="236"/>
      <c r="BQ87" s="233">
        <v>81</v>
      </c>
      <c r="BR87" s="238"/>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24"/>
    </row>
    <row r="88" spans="1:131" ht="26.25" customHeight="1" thickBot="1" x14ac:dyDescent="0.25">
      <c r="A88" s="235" t="s">
        <v>377</v>
      </c>
      <c r="B88" s="776" t="s">
        <v>401</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3112</v>
      </c>
      <c r="AG88" s="831"/>
      <c r="AH88" s="831"/>
      <c r="AI88" s="831"/>
      <c r="AJ88" s="831"/>
      <c r="AK88" s="828"/>
      <c r="AL88" s="828"/>
      <c r="AM88" s="828"/>
      <c r="AN88" s="828"/>
      <c r="AO88" s="828"/>
      <c r="AP88" s="831">
        <v>15</v>
      </c>
      <c r="AQ88" s="831"/>
      <c r="AR88" s="831"/>
      <c r="AS88" s="831"/>
      <c r="AT88" s="831"/>
      <c r="AU88" s="831">
        <v>3</v>
      </c>
      <c r="AV88" s="831"/>
      <c r="AW88" s="831"/>
      <c r="AX88" s="831"/>
      <c r="AY88" s="831"/>
      <c r="AZ88" s="836"/>
      <c r="BA88" s="836"/>
      <c r="BB88" s="836"/>
      <c r="BC88" s="836"/>
      <c r="BD88" s="837"/>
      <c r="BE88" s="236"/>
      <c r="BF88" s="236"/>
      <c r="BG88" s="236"/>
      <c r="BH88" s="236"/>
      <c r="BI88" s="236"/>
      <c r="BJ88" s="236"/>
      <c r="BK88" s="236"/>
      <c r="BL88" s="236"/>
      <c r="BM88" s="236"/>
      <c r="BN88" s="236"/>
      <c r="BO88" s="236"/>
      <c r="BP88" s="236"/>
      <c r="BQ88" s="233">
        <v>82</v>
      </c>
      <c r="BR88" s="238"/>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24"/>
    </row>
    <row r="89" spans="1:131" ht="26.25" hidden="1" customHeight="1" x14ac:dyDescent="0.2">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24"/>
    </row>
    <row r="90" spans="1:131" ht="26.25" hidden="1" customHeight="1" x14ac:dyDescent="0.2">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24"/>
    </row>
    <row r="91" spans="1:131" ht="26.25" hidden="1" customHeight="1" x14ac:dyDescent="0.2">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24"/>
    </row>
    <row r="92" spans="1:131" ht="26.25" hidden="1" customHeight="1" x14ac:dyDescent="0.2">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24"/>
    </row>
    <row r="93" spans="1:131" ht="26.25" hidden="1" customHeight="1" x14ac:dyDescent="0.2">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24"/>
    </row>
    <row r="94" spans="1:131" ht="26.25" hidden="1" customHeight="1" x14ac:dyDescent="0.2">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24"/>
    </row>
    <row r="95" spans="1:131" ht="26.25" hidden="1" customHeight="1" x14ac:dyDescent="0.2">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24"/>
    </row>
    <row r="96" spans="1:131" ht="26.25" hidden="1" customHeight="1" x14ac:dyDescent="0.2">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24"/>
    </row>
    <row r="97" spans="1:131" ht="26.25" hidden="1" customHeight="1" x14ac:dyDescent="0.2">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24"/>
    </row>
    <row r="98" spans="1:131" ht="26.25" hidden="1" customHeight="1" x14ac:dyDescent="0.2">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24"/>
    </row>
    <row r="99" spans="1:131" ht="26.25" hidden="1" customHeight="1" x14ac:dyDescent="0.2">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24"/>
    </row>
    <row r="100" spans="1:131" ht="26.25" hidden="1" customHeight="1" x14ac:dyDescent="0.2">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24"/>
    </row>
    <row r="101" spans="1:131" ht="26.25" hidden="1" customHeight="1" x14ac:dyDescent="0.2">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24"/>
    </row>
    <row r="102" spans="1:131" ht="26.25" customHeight="1" thickBot="1" x14ac:dyDescent="0.25">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377</v>
      </c>
      <c r="BR102" s="776" t="s">
        <v>402</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30</v>
      </c>
      <c r="CS102" s="839"/>
      <c r="CT102" s="839"/>
      <c r="CU102" s="839"/>
      <c r="CV102" s="878"/>
      <c r="CW102" s="877" t="s">
        <v>547</v>
      </c>
      <c r="CX102" s="839"/>
      <c r="CY102" s="839"/>
      <c r="CZ102" s="839"/>
      <c r="DA102" s="878"/>
      <c r="DB102" s="877">
        <v>14</v>
      </c>
      <c r="DC102" s="839"/>
      <c r="DD102" s="839"/>
      <c r="DE102" s="839"/>
      <c r="DF102" s="878"/>
      <c r="DG102" s="877" t="s">
        <v>561</v>
      </c>
      <c r="DH102" s="839"/>
      <c r="DI102" s="839"/>
      <c r="DJ102" s="839"/>
      <c r="DK102" s="878"/>
      <c r="DL102" s="877" t="s">
        <v>561</v>
      </c>
      <c r="DM102" s="839"/>
      <c r="DN102" s="839"/>
      <c r="DO102" s="839"/>
      <c r="DP102" s="878"/>
      <c r="DQ102" s="877" t="s">
        <v>562</v>
      </c>
      <c r="DR102" s="839"/>
      <c r="DS102" s="839"/>
      <c r="DT102" s="839"/>
      <c r="DU102" s="878"/>
      <c r="DV102" s="776"/>
      <c r="DW102" s="777"/>
      <c r="DX102" s="777"/>
      <c r="DY102" s="777"/>
      <c r="DZ102" s="901"/>
      <c r="EA102" s="224"/>
    </row>
    <row r="103" spans="1:131" ht="26.25" customHeight="1" x14ac:dyDescent="0.2">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02" t="s">
        <v>403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24"/>
    </row>
    <row r="104" spans="1:131" ht="26.25" customHeight="1" x14ac:dyDescent="0.2">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03" t="s">
        <v>404</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24"/>
    </row>
    <row r="105" spans="1:131" ht="11.25" customHeight="1" x14ac:dyDescent="0.2">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28" t="s">
        <v>405</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406</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04" t="s">
        <v>407</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408</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24" customFormat="1" ht="26.25" customHeight="1" x14ac:dyDescent="0.2">
      <c r="A109" s="899" t="s">
        <v>409</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410</v>
      </c>
      <c r="AB109" s="880"/>
      <c r="AC109" s="880"/>
      <c r="AD109" s="880"/>
      <c r="AE109" s="881"/>
      <c r="AF109" s="879" t="s">
        <v>411</v>
      </c>
      <c r="AG109" s="880"/>
      <c r="AH109" s="880"/>
      <c r="AI109" s="880"/>
      <c r="AJ109" s="881"/>
      <c r="AK109" s="879" t="s">
        <v>295</v>
      </c>
      <c r="AL109" s="880"/>
      <c r="AM109" s="880"/>
      <c r="AN109" s="880"/>
      <c r="AO109" s="881"/>
      <c r="AP109" s="879" t="s">
        <v>412</v>
      </c>
      <c r="AQ109" s="880"/>
      <c r="AR109" s="880"/>
      <c r="AS109" s="880"/>
      <c r="AT109" s="882"/>
      <c r="AU109" s="899" t="s">
        <v>409</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410</v>
      </c>
      <c r="BR109" s="880"/>
      <c r="BS109" s="880"/>
      <c r="BT109" s="880"/>
      <c r="BU109" s="881"/>
      <c r="BV109" s="879" t="s">
        <v>411</v>
      </c>
      <c r="BW109" s="880"/>
      <c r="BX109" s="880"/>
      <c r="BY109" s="880"/>
      <c r="BZ109" s="881"/>
      <c r="CA109" s="879" t="s">
        <v>295</v>
      </c>
      <c r="CB109" s="880"/>
      <c r="CC109" s="880"/>
      <c r="CD109" s="880"/>
      <c r="CE109" s="881"/>
      <c r="CF109" s="900" t="s">
        <v>412</v>
      </c>
      <c r="CG109" s="900"/>
      <c r="CH109" s="900"/>
      <c r="CI109" s="900"/>
      <c r="CJ109" s="900"/>
      <c r="CK109" s="879" t="s">
        <v>413</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410</v>
      </c>
      <c r="DH109" s="880"/>
      <c r="DI109" s="880"/>
      <c r="DJ109" s="880"/>
      <c r="DK109" s="881"/>
      <c r="DL109" s="879" t="s">
        <v>411</v>
      </c>
      <c r="DM109" s="880"/>
      <c r="DN109" s="880"/>
      <c r="DO109" s="880"/>
      <c r="DP109" s="881"/>
      <c r="DQ109" s="879" t="s">
        <v>295</v>
      </c>
      <c r="DR109" s="880"/>
      <c r="DS109" s="880"/>
      <c r="DT109" s="880"/>
      <c r="DU109" s="881"/>
      <c r="DV109" s="879" t="s">
        <v>412</v>
      </c>
      <c r="DW109" s="880"/>
      <c r="DX109" s="880"/>
      <c r="DY109" s="880"/>
      <c r="DZ109" s="882"/>
    </row>
    <row r="110" spans="1:131" s="224" customFormat="1" ht="26.25" customHeight="1" x14ac:dyDescent="0.2">
      <c r="A110" s="883" t="s">
        <v>414</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645355</v>
      </c>
      <c r="AB110" s="887"/>
      <c r="AC110" s="887"/>
      <c r="AD110" s="887"/>
      <c r="AE110" s="888"/>
      <c r="AF110" s="889">
        <v>690132</v>
      </c>
      <c r="AG110" s="887"/>
      <c r="AH110" s="887"/>
      <c r="AI110" s="887"/>
      <c r="AJ110" s="888"/>
      <c r="AK110" s="889">
        <v>713512</v>
      </c>
      <c r="AL110" s="887"/>
      <c r="AM110" s="887"/>
      <c r="AN110" s="887"/>
      <c r="AO110" s="888"/>
      <c r="AP110" s="890">
        <v>16.3</v>
      </c>
      <c r="AQ110" s="891"/>
      <c r="AR110" s="891"/>
      <c r="AS110" s="891"/>
      <c r="AT110" s="892"/>
      <c r="AU110" s="893" t="s">
        <v>69</v>
      </c>
      <c r="AV110" s="894"/>
      <c r="AW110" s="894"/>
      <c r="AX110" s="894"/>
      <c r="AY110" s="894"/>
      <c r="AZ110" s="916" t="s">
        <v>415</v>
      </c>
      <c r="BA110" s="884"/>
      <c r="BB110" s="884"/>
      <c r="BC110" s="884"/>
      <c r="BD110" s="884"/>
      <c r="BE110" s="884"/>
      <c r="BF110" s="884"/>
      <c r="BG110" s="884"/>
      <c r="BH110" s="884"/>
      <c r="BI110" s="884"/>
      <c r="BJ110" s="884"/>
      <c r="BK110" s="884"/>
      <c r="BL110" s="884"/>
      <c r="BM110" s="884"/>
      <c r="BN110" s="884"/>
      <c r="BO110" s="884"/>
      <c r="BP110" s="885"/>
      <c r="BQ110" s="917">
        <v>7613061</v>
      </c>
      <c r="BR110" s="918"/>
      <c r="BS110" s="918"/>
      <c r="BT110" s="918"/>
      <c r="BU110" s="918"/>
      <c r="BV110" s="918">
        <v>7425417</v>
      </c>
      <c r="BW110" s="918"/>
      <c r="BX110" s="918"/>
      <c r="BY110" s="918"/>
      <c r="BZ110" s="918"/>
      <c r="CA110" s="918">
        <v>6998181</v>
      </c>
      <c r="CB110" s="918"/>
      <c r="CC110" s="918"/>
      <c r="CD110" s="918"/>
      <c r="CE110" s="918"/>
      <c r="CF110" s="931">
        <v>159.5</v>
      </c>
      <c r="CG110" s="932"/>
      <c r="CH110" s="932"/>
      <c r="CI110" s="932"/>
      <c r="CJ110" s="932"/>
      <c r="CK110" s="933" t="s">
        <v>416</v>
      </c>
      <c r="CL110" s="934"/>
      <c r="CM110" s="916" t="s">
        <v>417</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24" customFormat="1" ht="26.25" customHeight="1" x14ac:dyDescent="0.2">
      <c r="A111" s="921" t="s">
        <v>418</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419</v>
      </c>
      <c r="BA111" s="910"/>
      <c r="BB111" s="910"/>
      <c r="BC111" s="910"/>
      <c r="BD111" s="910"/>
      <c r="BE111" s="910"/>
      <c r="BF111" s="910"/>
      <c r="BG111" s="910"/>
      <c r="BH111" s="910"/>
      <c r="BI111" s="910"/>
      <c r="BJ111" s="910"/>
      <c r="BK111" s="910"/>
      <c r="BL111" s="910"/>
      <c r="BM111" s="910"/>
      <c r="BN111" s="910"/>
      <c r="BO111" s="910"/>
      <c r="BP111" s="911"/>
      <c r="BQ111" s="912">
        <v>15774</v>
      </c>
      <c r="BR111" s="913"/>
      <c r="BS111" s="913"/>
      <c r="BT111" s="913"/>
      <c r="BU111" s="913"/>
      <c r="BV111" s="913">
        <v>13454</v>
      </c>
      <c r="BW111" s="913"/>
      <c r="BX111" s="913"/>
      <c r="BY111" s="913"/>
      <c r="BZ111" s="913"/>
      <c r="CA111" s="913" t="s">
        <v>121</v>
      </c>
      <c r="CB111" s="913"/>
      <c r="CC111" s="913"/>
      <c r="CD111" s="913"/>
      <c r="CE111" s="913"/>
      <c r="CF111" s="907" t="s">
        <v>121</v>
      </c>
      <c r="CG111" s="908"/>
      <c r="CH111" s="908"/>
      <c r="CI111" s="908"/>
      <c r="CJ111" s="908"/>
      <c r="CK111" s="935"/>
      <c r="CL111" s="936"/>
      <c r="CM111" s="909" t="s">
        <v>420</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24" customFormat="1" ht="26.25" customHeight="1" x14ac:dyDescent="0.2">
      <c r="A112" s="939" t="s">
        <v>421</v>
      </c>
      <c r="B112" s="940"/>
      <c r="C112" s="910" t="s">
        <v>422</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423</v>
      </c>
      <c r="BA112" s="910"/>
      <c r="BB112" s="910"/>
      <c r="BC112" s="910"/>
      <c r="BD112" s="910"/>
      <c r="BE112" s="910"/>
      <c r="BF112" s="910"/>
      <c r="BG112" s="910"/>
      <c r="BH112" s="910"/>
      <c r="BI112" s="910"/>
      <c r="BJ112" s="910"/>
      <c r="BK112" s="910"/>
      <c r="BL112" s="910"/>
      <c r="BM112" s="910"/>
      <c r="BN112" s="910"/>
      <c r="BO112" s="910"/>
      <c r="BP112" s="911"/>
      <c r="BQ112" s="912" t="s">
        <v>121</v>
      </c>
      <c r="BR112" s="913"/>
      <c r="BS112" s="913"/>
      <c r="BT112" s="913"/>
      <c r="BU112" s="913"/>
      <c r="BV112" s="913" t="s">
        <v>121</v>
      </c>
      <c r="BW112" s="913"/>
      <c r="BX112" s="913"/>
      <c r="BY112" s="913"/>
      <c r="BZ112" s="913"/>
      <c r="CA112" s="913" t="s">
        <v>121</v>
      </c>
      <c r="CB112" s="913"/>
      <c r="CC112" s="913"/>
      <c r="CD112" s="913"/>
      <c r="CE112" s="913"/>
      <c r="CF112" s="907" t="s">
        <v>121</v>
      </c>
      <c r="CG112" s="908"/>
      <c r="CH112" s="908"/>
      <c r="CI112" s="908"/>
      <c r="CJ112" s="908"/>
      <c r="CK112" s="935"/>
      <c r="CL112" s="936"/>
      <c r="CM112" s="909" t="s">
        <v>424</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24" customFormat="1" ht="26.25" customHeight="1" x14ac:dyDescent="0.2">
      <c r="A113" s="941"/>
      <c r="B113" s="942"/>
      <c r="C113" s="910" t="s">
        <v>425</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10</v>
      </c>
      <c r="AB113" s="925"/>
      <c r="AC113" s="925"/>
      <c r="AD113" s="925"/>
      <c r="AE113" s="926"/>
      <c r="AF113" s="927">
        <v>15</v>
      </c>
      <c r="AG113" s="925"/>
      <c r="AH113" s="925"/>
      <c r="AI113" s="925"/>
      <c r="AJ113" s="926"/>
      <c r="AK113" s="927">
        <v>198</v>
      </c>
      <c r="AL113" s="925"/>
      <c r="AM113" s="925"/>
      <c r="AN113" s="925"/>
      <c r="AO113" s="926"/>
      <c r="AP113" s="928">
        <v>0</v>
      </c>
      <c r="AQ113" s="929"/>
      <c r="AR113" s="929"/>
      <c r="AS113" s="929"/>
      <c r="AT113" s="930"/>
      <c r="AU113" s="895"/>
      <c r="AV113" s="896"/>
      <c r="AW113" s="896"/>
      <c r="AX113" s="896"/>
      <c r="AY113" s="896"/>
      <c r="AZ113" s="909" t="s">
        <v>426</v>
      </c>
      <c r="BA113" s="910"/>
      <c r="BB113" s="910"/>
      <c r="BC113" s="910"/>
      <c r="BD113" s="910"/>
      <c r="BE113" s="910"/>
      <c r="BF113" s="910"/>
      <c r="BG113" s="910"/>
      <c r="BH113" s="910"/>
      <c r="BI113" s="910"/>
      <c r="BJ113" s="910"/>
      <c r="BK113" s="910"/>
      <c r="BL113" s="910"/>
      <c r="BM113" s="910"/>
      <c r="BN113" s="910"/>
      <c r="BO113" s="910"/>
      <c r="BP113" s="911"/>
      <c r="BQ113" s="912">
        <v>25205</v>
      </c>
      <c r="BR113" s="913"/>
      <c r="BS113" s="913"/>
      <c r="BT113" s="913"/>
      <c r="BU113" s="913"/>
      <c r="BV113" s="913">
        <v>9728</v>
      </c>
      <c r="BW113" s="913"/>
      <c r="BX113" s="913"/>
      <c r="BY113" s="913"/>
      <c r="BZ113" s="913"/>
      <c r="CA113" s="913">
        <v>3236</v>
      </c>
      <c r="CB113" s="913"/>
      <c r="CC113" s="913"/>
      <c r="CD113" s="913"/>
      <c r="CE113" s="913"/>
      <c r="CF113" s="907">
        <v>0.1</v>
      </c>
      <c r="CG113" s="908"/>
      <c r="CH113" s="908"/>
      <c r="CI113" s="908"/>
      <c r="CJ113" s="908"/>
      <c r="CK113" s="935"/>
      <c r="CL113" s="936"/>
      <c r="CM113" s="909" t="s">
        <v>427</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24" customFormat="1" ht="26.25" customHeight="1" x14ac:dyDescent="0.2">
      <c r="A114" s="941"/>
      <c r="B114" s="942"/>
      <c r="C114" s="910" t="s">
        <v>428</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13493</v>
      </c>
      <c r="AB114" s="946"/>
      <c r="AC114" s="946"/>
      <c r="AD114" s="946"/>
      <c r="AE114" s="947"/>
      <c r="AF114" s="948">
        <v>14015</v>
      </c>
      <c r="AG114" s="946"/>
      <c r="AH114" s="946"/>
      <c r="AI114" s="946"/>
      <c r="AJ114" s="947"/>
      <c r="AK114" s="948">
        <v>7273</v>
      </c>
      <c r="AL114" s="946"/>
      <c r="AM114" s="946"/>
      <c r="AN114" s="946"/>
      <c r="AO114" s="947"/>
      <c r="AP114" s="949">
        <v>0.2</v>
      </c>
      <c r="AQ114" s="950"/>
      <c r="AR114" s="950"/>
      <c r="AS114" s="950"/>
      <c r="AT114" s="951"/>
      <c r="AU114" s="895"/>
      <c r="AV114" s="896"/>
      <c r="AW114" s="896"/>
      <c r="AX114" s="896"/>
      <c r="AY114" s="896"/>
      <c r="AZ114" s="909" t="s">
        <v>429</v>
      </c>
      <c r="BA114" s="910"/>
      <c r="BB114" s="910"/>
      <c r="BC114" s="910"/>
      <c r="BD114" s="910"/>
      <c r="BE114" s="910"/>
      <c r="BF114" s="910"/>
      <c r="BG114" s="910"/>
      <c r="BH114" s="910"/>
      <c r="BI114" s="910"/>
      <c r="BJ114" s="910"/>
      <c r="BK114" s="910"/>
      <c r="BL114" s="910"/>
      <c r="BM114" s="910"/>
      <c r="BN114" s="910"/>
      <c r="BO114" s="910"/>
      <c r="BP114" s="911"/>
      <c r="BQ114" s="912">
        <v>213998</v>
      </c>
      <c r="BR114" s="913"/>
      <c r="BS114" s="913"/>
      <c r="BT114" s="913"/>
      <c r="BU114" s="913"/>
      <c r="BV114" s="913">
        <v>164375</v>
      </c>
      <c r="BW114" s="913"/>
      <c r="BX114" s="913"/>
      <c r="BY114" s="913"/>
      <c r="BZ114" s="913"/>
      <c r="CA114" s="913">
        <v>67397</v>
      </c>
      <c r="CB114" s="913"/>
      <c r="CC114" s="913"/>
      <c r="CD114" s="913"/>
      <c r="CE114" s="913"/>
      <c r="CF114" s="907">
        <v>1.5</v>
      </c>
      <c r="CG114" s="908"/>
      <c r="CH114" s="908"/>
      <c r="CI114" s="908"/>
      <c r="CJ114" s="908"/>
      <c r="CK114" s="935"/>
      <c r="CL114" s="936"/>
      <c r="CM114" s="909" t="s">
        <v>430</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v>15774</v>
      </c>
      <c r="DH114" s="946"/>
      <c r="DI114" s="946"/>
      <c r="DJ114" s="946"/>
      <c r="DK114" s="947"/>
      <c r="DL114" s="948">
        <v>13454</v>
      </c>
      <c r="DM114" s="946"/>
      <c r="DN114" s="946"/>
      <c r="DO114" s="946"/>
      <c r="DP114" s="947"/>
      <c r="DQ114" s="948" t="s">
        <v>121</v>
      </c>
      <c r="DR114" s="946"/>
      <c r="DS114" s="946"/>
      <c r="DT114" s="946"/>
      <c r="DU114" s="947"/>
      <c r="DV114" s="949" t="s">
        <v>121</v>
      </c>
      <c r="DW114" s="950"/>
      <c r="DX114" s="950"/>
      <c r="DY114" s="950"/>
      <c r="DZ114" s="951"/>
    </row>
    <row r="115" spans="1:130" s="224" customFormat="1" ht="26.25" customHeight="1" x14ac:dyDescent="0.2">
      <c r="A115" s="941"/>
      <c r="B115" s="942"/>
      <c r="C115" s="910" t="s">
        <v>431</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2207</v>
      </c>
      <c r="AB115" s="925"/>
      <c r="AC115" s="925"/>
      <c r="AD115" s="925"/>
      <c r="AE115" s="926"/>
      <c r="AF115" s="927">
        <v>2189</v>
      </c>
      <c r="AG115" s="925"/>
      <c r="AH115" s="925"/>
      <c r="AI115" s="925"/>
      <c r="AJ115" s="926"/>
      <c r="AK115" s="927">
        <v>12904</v>
      </c>
      <c r="AL115" s="925"/>
      <c r="AM115" s="925"/>
      <c r="AN115" s="925"/>
      <c r="AO115" s="926"/>
      <c r="AP115" s="928">
        <v>0.3</v>
      </c>
      <c r="AQ115" s="929"/>
      <c r="AR115" s="929"/>
      <c r="AS115" s="929"/>
      <c r="AT115" s="930"/>
      <c r="AU115" s="895"/>
      <c r="AV115" s="896"/>
      <c r="AW115" s="896"/>
      <c r="AX115" s="896"/>
      <c r="AY115" s="896"/>
      <c r="AZ115" s="909" t="s">
        <v>432</v>
      </c>
      <c r="BA115" s="910"/>
      <c r="BB115" s="910"/>
      <c r="BC115" s="910"/>
      <c r="BD115" s="910"/>
      <c r="BE115" s="910"/>
      <c r="BF115" s="910"/>
      <c r="BG115" s="910"/>
      <c r="BH115" s="910"/>
      <c r="BI115" s="910"/>
      <c r="BJ115" s="910"/>
      <c r="BK115" s="910"/>
      <c r="BL115" s="910"/>
      <c r="BM115" s="910"/>
      <c r="BN115" s="910"/>
      <c r="BO115" s="910"/>
      <c r="BP115" s="911"/>
      <c r="BQ115" s="912" t="s">
        <v>121</v>
      </c>
      <c r="BR115" s="913"/>
      <c r="BS115" s="913"/>
      <c r="BT115" s="913"/>
      <c r="BU115" s="913"/>
      <c r="BV115" s="913" t="s">
        <v>121</v>
      </c>
      <c r="BW115" s="913"/>
      <c r="BX115" s="913"/>
      <c r="BY115" s="913"/>
      <c r="BZ115" s="913"/>
      <c r="CA115" s="913" t="s">
        <v>121</v>
      </c>
      <c r="CB115" s="913"/>
      <c r="CC115" s="913"/>
      <c r="CD115" s="913"/>
      <c r="CE115" s="913"/>
      <c r="CF115" s="907" t="s">
        <v>121</v>
      </c>
      <c r="CG115" s="908"/>
      <c r="CH115" s="908"/>
      <c r="CI115" s="908"/>
      <c r="CJ115" s="908"/>
      <c r="CK115" s="935"/>
      <c r="CL115" s="936"/>
      <c r="CM115" s="909" t="s">
        <v>433</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24" customFormat="1" ht="26.25" customHeight="1" x14ac:dyDescent="0.2">
      <c r="A116" s="943"/>
      <c r="B116" s="944"/>
      <c r="C116" s="952" t="s">
        <v>434</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435</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436</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24"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437</v>
      </c>
      <c r="Z117" s="881"/>
      <c r="AA117" s="965">
        <v>661065</v>
      </c>
      <c r="AB117" s="966"/>
      <c r="AC117" s="966"/>
      <c r="AD117" s="966"/>
      <c r="AE117" s="967"/>
      <c r="AF117" s="968">
        <v>706351</v>
      </c>
      <c r="AG117" s="966"/>
      <c r="AH117" s="966"/>
      <c r="AI117" s="966"/>
      <c r="AJ117" s="967"/>
      <c r="AK117" s="968">
        <v>733887</v>
      </c>
      <c r="AL117" s="966"/>
      <c r="AM117" s="966"/>
      <c r="AN117" s="966"/>
      <c r="AO117" s="967"/>
      <c r="AP117" s="969"/>
      <c r="AQ117" s="970"/>
      <c r="AR117" s="970"/>
      <c r="AS117" s="970"/>
      <c r="AT117" s="971"/>
      <c r="AU117" s="895"/>
      <c r="AV117" s="896"/>
      <c r="AW117" s="896"/>
      <c r="AX117" s="896"/>
      <c r="AY117" s="896"/>
      <c r="AZ117" s="961" t="s">
        <v>438</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439</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24" customFormat="1" ht="26.25" customHeight="1" x14ac:dyDescent="0.2">
      <c r="A118" s="899" t="s">
        <v>413</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410</v>
      </c>
      <c r="AB118" s="880"/>
      <c r="AC118" s="880"/>
      <c r="AD118" s="880"/>
      <c r="AE118" s="881"/>
      <c r="AF118" s="879" t="s">
        <v>411</v>
      </c>
      <c r="AG118" s="880"/>
      <c r="AH118" s="880"/>
      <c r="AI118" s="880"/>
      <c r="AJ118" s="881"/>
      <c r="AK118" s="879" t="s">
        <v>295</v>
      </c>
      <c r="AL118" s="880"/>
      <c r="AM118" s="880"/>
      <c r="AN118" s="880"/>
      <c r="AO118" s="881"/>
      <c r="AP118" s="957" t="s">
        <v>412</v>
      </c>
      <c r="AQ118" s="958"/>
      <c r="AR118" s="958"/>
      <c r="AS118" s="958"/>
      <c r="AT118" s="959"/>
      <c r="AU118" s="895"/>
      <c r="AV118" s="896"/>
      <c r="AW118" s="896"/>
      <c r="AX118" s="896"/>
      <c r="AY118" s="896"/>
      <c r="AZ118" s="960" t="s">
        <v>440</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441</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24" customFormat="1" ht="26.25" customHeight="1" x14ac:dyDescent="0.2">
      <c r="A119" s="1043" t="s">
        <v>416</v>
      </c>
      <c r="B119" s="934"/>
      <c r="C119" s="916" t="s">
        <v>417</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47" t="s">
        <v>178</v>
      </c>
      <c r="BA119" s="247"/>
      <c r="BB119" s="247"/>
      <c r="BC119" s="247"/>
      <c r="BD119" s="247"/>
      <c r="BE119" s="247"/>
      <c r="BF119" s="247"/>
      <c r="BG119" s="247"/>
      <c r="BH119" s="247"/>
      <c r="BI119" s="247"/>
      <c r="BJ119" s="247"/>
      <c r="BK119" s="247"/>
      <c r="BL119" s="247"/>
      <c r="BM119" s="247"/>
      <c r="BN119" s="247"/>
      <c r="BO119" s="964" t="s">
        <v>442</v>
      </c>
      <c r="BP119" s="992"/>
      <c r="BQ119" s="986">
        <v>7868038</v>
      </c>
      <c r="BR119" s="987"/>
      <c r="BS119" s="987"/>
      <c r="BT119" s="987"/>
      <c r="BU119" s="987"/>
      <c r="BV119" s="987">
        <v>7612974</v>
      </c>
      <c r="BW119" s="987"/>
      <c r="BX119" s="987"/>
      <c r="BY119" s="987"/>
      <c r="BZ119" s="987"/>
      <c r="CA119" s="987">
        <v>7068814</v>
      </c>
      <c r="CB119" s="987"/>
      <c r="CC119" s="987"/>
      <c r="CD119" s="987"/>
      <c r="CE119" s="987"/>
      <c r="CF119" s="988"/>
      <c r="CG119" s="989"/>
      <c r="CH119" s="989"/>
      <c r="CI119" s="989"/>
      <c r="CJ119" s="990"/>
      <c r="CK119" s="937"/>
      <c r="CL119" s="938"/>
      <c r="CM119" s="960" t="s">
        <v>443</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24" customFormat="1" ht="26.25" customHeight="1" x14ac:dyDescent="0.2">
      <c r="A120" s="1044"/>
      <c r="B120" s="936"/>
      <c r="C120" s="909" t="s">
        <v>420</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444</v>
      </c>
      <c r="AV120" s="979"/>
      <c r="AW120" s="979"/>
      <c r="AX120" s="979"/>
      <c r="AY120" s="980"/>
      <c r="AZ120" s="916" t="s">
        <v>445</v>
      </c>
      <c r="BA120" s="884"/>
      <c r="BB120" s="884"/>
      <c r="BC120" s="884"/>
      <c r="BD120" s="884"/>
      <c r="BE120" s="884"/>
      <c r="BF120" s="884"/>
      <c r="BG120" s="884"/>
      <c r="BH120" s="884"/>
      <c r="BI120" s="884"/>
      <c r="BJ120" s="884"/>
      <c r="BK120" s="884"/>
      <c r="BL120" s="884"/>
      <c r="BM120" s="884"/>
      <c r="BN120" s="884"/>
      <c r="BO120" s="884"/>
      <c r="BP120" s="885"/>
      <c r="BQ120" s="917">
        <v>4574966</v>
      </c>
      <c r="BR120" s="918"/>
      <c r="BS120" s="918"/>
      <c r="BT120" s="918"/>
      <c r="BU120" s="918"/>
      <c r="BV120" s="918">
        <v>5045891</v>
      </c>
      <c r="BW120" s="918"/>
      <c r="BX120" s="918"/>
      <c r="BY120" s="918"/>
      <c r="BZ120" s="918"/>
      <c r="CA120" s="918">
        <v>5340422</v>
      </c>
      <c r="CB120" s="918"/>
      <c r="CC120" s="918"/>
      <c r="CD120" s="918"/>
      <c r="CE120" s="918"/>
      <c r="CF120" s="931">
        <v>121.7</v>
      </c>
      <c r="CG120" s="932"/>
      <c r="CH120" s="932"/>
      <c r="CI120" s="932"/>
      <c r="CJ120" s="932"/>
      <c r="CK120" s="993" t="s">
        <v>446</v>
      </c>
      <c r="CL120" s="994"/>
      <c r="CM120" s="994"/>
      <c r="CN120" s="994"/>
      <c r="CO120" s="995"/>
      <c r="CP120" s="1001" t="s">
        <v>390</v>
      </c>
      <c r="CQ120" s="1002"/>
      <c r="CR120" s="1002"/>
      <c r="CS120" s="1002"/>
      <c r="CT120" s="1002"/>
      <c r="CU120" s="1002"/>
      <c r="CV120" s="1002"/>
      <c r="CW120" s="1002"/>
      <c r="CX120" s="1002"/>
      <c r="CY120" s="1002"/>
      <c r="CZ120" s="1002"/>
      <c r="DA120" s="1002"/>
      <c r="DB120" s="1002"/>
      <c r="DC120" s="1002"/>
      <c r="DD120" s="1002"/>
      <c r="DE120" s="1002"/>
      <c r="DF120" s="1003"/>
      <c r="DG120" s="917" t="s">
        <v>121</v>
      </c>
      <c r="DH120" s="918"/>
      <c r="DI120" s="918"/>
      <c r="DJ120" s="918"/>
      <c r="DK120" s="918"/>
      <c r="DL120" s="918" t="s">
        <v>121</v>
      </c>
      <c r="DM120" s="918"/>
      <c r="DN120" s="918"/>
      <c r="DO120" s="918"/>
      <c r="DP120" s="918"/>
      <c r="DQ120" s="918" t="s">
        <v>121</v>
      </c>
      <c r="DR120" s="918"/>
      <c r="DS120" s="918"/>
      <c r="DT120" s="918"/>
      <c r="DU120" s="918"/>
      <c r="DV120" s="919" t="s">
        <v>121</v>
      </c>
      <c r="DW120" s="919"/>
      <c r="DX120" s="919"/>
      <c r="DY120" s="919"/>
      <c r="DZ120" s="920"/>
    </row>
    <row r="121" spans="1:130" s="224" customFormat="1" ht="26.25" customHeight="1" x14ac:dyDescent="0.2">
      <c r="A121" s="1044"/>
      <c r="B121" s="936"/>
      <c r="C121" s="961" t="s">
        <v>447</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448</v>
      </c>
      <c r="BA121" s="910"/>
      <c r="BB121" s="910"/>
      <c r="BC121" s="910"/>
      <c r="BD121" s="910"/>
      <c r="BE121" s="910"/>
      <c r="BF121" s="910"/>
      <c r="BG121" s="910"/>
      <c r="BH121" s="910"/>
      <c r="BI121" s="910"/>
      <c r="BJ121" s="910"/>
      <c r="BK121" s="910"/>
      <c r="BL121" s="910"/>
      <c r="BM121" s="910"/>
      <c r="BN121" s="910"/>
      <c r="BO121" s="910"/>
      <c r="BP121" s="911"/>
      <c r="BQ121" s="912">
        <v>429971</v>
      </c>
      <c r="BR121" s="913"/>
      <c r="BS121" s="913"/>
      <c r="BT121" s="913"/>
      <c r="BU121" s="913"/>
      <c r="BV121" s="913">
        <v>432579</v>
      </c>
      <c r="BW121" s="913"/>
      <c r="BX121" s="913"/>
      <c r="BY121" s="913"/>
      <c r="BZ121" s="913"/>
      <c r="CA121" s="913">
        <v>444477</v>
      </c>
      <c r="CB121" s="913"/>
      <c r="CC121" s="913"/>
      <c r="CD121" s="913"/>
      <c r="CE121" s="913"/>
      <c r="CF121" s="907">
        <v>10.1</v>
      </c>
      <c r="CG121" s="908"/>
      <c r="CH121" s="908"/>
      <c r="CI121" s="908"/>
      <c r="CJ121" s="908"/>
      <c r="CK121" s="996"/>
      <c r="CL121" s="997"/>
      <c r="CM121" s="997"/>
      <c r="CN121" s="997"/>
      <c r="CO121" s="998"/>
      <c r="CP121" s="1006" t="s">
        <v>394</v>
      </c>
      <c r="CQ121" s="1007"/>
      <c r="CR121" s="1007"/>
      <c r="CS121" s="1007"/>
      <c r="CT121" s="1007"/>
      <c r="CU121" s="1007"/>
      <c r="CV121" s="1007"/>
      <c r="CW121" s="1007"/>
      <c r="CX121" s="1007"/>
      <c r="CY121" s="1007"/>
      <c r="CZ121" s="1007"/>
      <c r="DA121" s="1007"/>
      <c r="DB121" s="1007"/>
      <c r="DC121" s="1007"/>
      <c r="DD121" s="1007"/>
      <c r="DE121" s="1007"/>
      <c r="DF121" s="1008"/>
      <c r="DG121" s="912" t="s">
        <v>121</v>
      </c>
      <c r="DH121" s="913"/>
      <c r="DI121" s="913"/>
      <c r="DJ121" s="913"/>
      <c r="DK121" s="913"/>
      <c r="DL121" s="913" t="s">
        <v>121</v>
      </c>
      <c r="DM121" s="913"/>
      <c r="DN121" s="913"/>
      <c r="DO121" s="913"/>
      <c r="DP121" s="913"/>
      <c r="DQ121" s="913" t="s">
        <v>121</v>
      </c>
      <c r="DR121" s="913"/>
      <c r="DS121" s="913"/>
      <c r="DT121" s="913"/>
      <c r="DU121" s="913"/>
      <c r="DV121" s="914" t="s">
        <v>121</v>
      </c>
      <c r="DW121" s="914"/>
      <c r="DX121" s="914"/>
      <c r="DY121" s="914"/>
      <c r="DZ121" s="915"/>
    </row>
    <row r="122" spans="1:130" s="224" customFormat="1" ht="26.25" customHeight="1" x14ac:dyDescent="0.2">
      <c r="A122" s="1044"/>
      <c r="B122" s="936"/>
      <c r="C122" s="909" t="s">
        <v>430</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v>1914</v>
      </c>
      <c r="AB122" s="946"/>
      <c r="AC122" s="946"/>
      <c r="AD122" s="946"/>
      <c r="AE122" s="947"/>
      <c r="AF122" s="948">
        <v>1915</v>
      </c>
      <c r="AG122" s="946"/>
      <c r="AH122" s="946"/>
      <c r="AI122" s="946"/>
      <c r="AJ122" s="947"/>
      <c r="AK122" s="948">
        <v>12696</v>
      </c>
      <c r="AL122" s="946"/>
      <c r="AM122" s="946"/>
      <c r="AN122" s="946"/>
      <c r="AO122" s="947"/>
      <c r="AP122" s="949">
        <v>0.3</v>
      </c>
      <c r="AQ122" s="950"/>
      <c r="AR122" s="950"/>
      <c r="AS122" s="950"/>
      <c r="AT122" s="951"/>
      <c r="AU122" s="981"/>
      <c r="AV122" s="982"/>
      <c r="AW122" s="982"/>
      <c r="AX122" s="982"/>
      <c r="AY122" s="983"/>
      <c r="AZ122" s="960" t="s">
        <v>449</v>
      </c>
      <c r="BA122" s="952"/>
      <c r="BB122" s="952"/>
      <c r="BC122" s="952"/>
      <c r="BD122" s="952"/>
      <c r="BE122" s="952"/>
      <c r="BF122" s="952"/>
      <c r="BG122" s="952"/>
      <c r="BH122" s="952"/>
      <c r="BI122" s="952"/>
      <c r="BJ122" s="952"/>
      <c r="BK122" s="952"/>
      <c r="BL122" s="952"/>
      <c r="BM122" s="952"/>
      <c r="BN122" s="952"/>
      <c r="BO122" s="952"/>
      <c r="BP122" s="953"/>
      <c r="BQ122" s="986">
        <v>5188687</v>
      </c>
      <c r="BR122" s="987"/>
      <c r="BS122" s="987"/>
      <c r="BT122" s="987"/>
      <c r="BU122" s="987"/>
      <c r="BV122" s="987">
        <v>4977971</v>
      </c>
      <c r="BW122" s="987"/>
      <c r="BX122" s="987"/>
      <c r="BY122" s="987"/>
      <c r="BZ122" s="987"/>
      <c r="CA122" s="987">
        <v>4746217</v>
      </c>
      <c r="CB122" s="987"/>
      <c r="CC122" s="987"/>
      <c r="CD122" s="987"/>
      <c r="CE122" s="987"/>
      <c r="CF122" s="1004">
        <v>108.2</v>
      </c>
      <c r="CG122" s="1005"/>
      <c r="CH122" s="1005"/>
      <c r="CI122" s="1005"/>
      <c r="CJ122" s="1005"/>
      <c r="CK122" s="996"/>
      <c r="CL122" s="997"/>
      <c r="CM122" s="997"/>
      <c r="CN122" s="997"/>
      <c r="CO122" s="998"/>
      <c r="CP122" s="1006" t="s">
        <v>391</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24" customFormat="1" ht="26.25" customHeight="1" x14ac:dyDescent="0.2">
      <c r="A123" s="1044"/>
      <c r="B123" s="936"/>
      <c r="C123" s="909" t="s">
        <v>436</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47" t="s">
        <v>178</v>
      </c>
      <c r="BA123" s="247"/>
      <c r="BB123" s="247"/>
      <c r="BC123" s="247"/>
      <c r="BD123" s="247"/>
      <c r="BE123" s="247"/>
      <c r="BF123" s="247"/>
      <c r="BG123" s="247"/>
      <c r="BH123" s="247"/>
      <c r="BI123" s="247"/>
      <c r="BJ123" s="247"/>
      <c r="BK123" s="247"/>
      <c r="BL123" s="247"/>
      <c r="BM123" s="247"/>
      <c r="BN123" s="247"/>
      <c r="BO123" s="964" t="s">
        <v>450</v>
      </c>
      <c r="BP123" s="992"/>
      <c r="BQ123" s="1050">
        <v>10193624</v>
      </c>
      <c r="BR123" s="1051"/>
      <c r="BS123" s="1051"/>
      <c r="BT123" s="1051"/>
      <c r="BU123" s="1051"/>
      <c r="BV123" s="1051">
        <v>10456441</v>
      </c>
      <c r="BW123" s="1051"/>
      <c r="BX123" s="1051"/>
      <c r="BY123" s="1051"/>
      <c r="BZ123" s="1051"/>
      <c r="CA123" s="1051">
        <v>10531116</v>
      </c>
      <c r="CB123" s="1051"/>
      <c r="CC123" s="1051"/>
      <c r="CD123" s="1051"/>
      <c r="CE123" s="1051"/>
      <c r="CF123" s="988"/>
      <c r="CG123" s="989"/>
      <c r="CH123" s="989"/>
      <c r="CI123" s="989"/>
      <c r="CJ123" s="990"/>
      <c r="CK123" s="996"/>
      <c r="CL123" s="997"/>
      <c r="CM123" s="997"/>
      <c r="CN123" s="997"/>
      <c r="CO123" s="998"/>
      <c r="CP123" s="1006" t="s">
        <v>389</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24" customFormat="1" ht="26.25" customHeight="1" thickBot="1" x14ac:dyDescent="0.25">
      <c r="A124" s="1044"/>
      <c r="B124" s="936"/>
      <c r="C124" s="909" t="s">
        <v>439</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451</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121</v>
      </c>
      <c r="BR124" s="1014"/>
      <c r="BS124" s="1014"/>
      <c r="BT124" s="1014"/>
      <c r="BU124" s="1014"/>
      <c r="BV124" s="1014" t="s">
        <v>121</v>
      </c>
      <c r="BW124" s="1014"/>
      <c r="BX124" s="1014"/>
      <c r="BY124" s="1014"/>
      <c r="BZ124" s="1014"/>
      <c r="CA124" s="1014" t="s">
        <v>121</v>
      </c>
      <c r="CB124" s="1014"/>
      <c r="CC124" s="1014"/>
      <c r="CD124" s="1014"/>
      <c r="CE124" s="1014"/>
      <c r="CF124" s="1015"/>
      <c r="CG124" s="1016"/>
      <c r="CH124" s="1016"/>
      <c r="CI124" s="1016"/>
      <c r="CJ124" s="1017"/>
      <c r="CK124" s="999"/>
      <c r="CL124" s="999"/>
      <c r="CM124" s="999"/>
      <c r="CN124" s="999"/>
      <c r="CO124" s="1000"/>
      <c r="CP124" s="1006" t="s">
        <v>452</v>
      </c>
      <c r="CQ124" s="1007"/>
      <c r="CR124" s="1007"/>
      <c r="CS124" s="1007"/>
      <c r="CT124" s="1007"/>
      <c r="CU124" s="1007"/>
      <c r="CV124" s="1007"/>
      <c r="CW124" s="1007"/>
      <c r="CX124" s="1007"/>
      <c r="CY124" s="1007"/>
      <c r="CZ124" s="1007"/>
      <c r="DA124" s="1007"/>
      <c r="DB124" s="1007"/>
      <c r="DC124" s="1007"/>
      <c r="DD124" s="1007"/>
      <c r="DE124" s="1007"/>
      <c r="DF124" s="1008"/>
      <c r="DG124" s="991" t="s">
        <v>121</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24" customFormat="1" ht="26.25" customHeight="1" x14ac:dyDescent="0.2">
      <c r="A125" s="1044"/>
      <c r="B125" s="936"/>
      <c r="C125" s="909" t="s">
        <v>441</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09" t="s">
        <v>453</v>
      </c>
      <c r="CL125" s="994"/>
      <c r="CM125" s="994"/>
      <c r="CN125" s="994"/>
      <c r="CO125" s="995"/>
      <c r="CP125" s="916" t="s">
        <v>454</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24" customFormat="1" ht="26.25" customHeight="1" thickBot="1" x14ac:dyDescent="0.25">
      <c r="A126" s="1044"/>
      <c r="B126" s="936"/>
      <c r="C126" s="909" t="s">
        <v>443</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10"/>
      <c r="CL126" s="997"/>
      <c r="CM126" s="997"/>
      <c r="CN126" s="997"/>
      <c r="CO126" s="998"/>
      <c r="CP126" s="909" t="s">
        <v>455</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24" customFormat="1" ht="26.25" customHeight="1" x14ac:dyDescent="0.2">
      <c r="A127" s="1045"/>
      <c r="B127" s="938"/>
      <c r="C127" s="960" t="s">
        <v>456</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293</v>
      </c>
      <c r="AB127" s="946"/>
      <c r="AC127" s="946"/>
      <c r="AD127" s="946"/>
      <c r="AE127" s="947"/>
      <c r="AF127" s="948">
        <v>274</v>
      </c>
      <c r="AG127" s="946"/>
      <c r="AH127" s="946"/>
      <c r="AI127" s="946"/>
      <c r="AJ127" s="947"/>
      <c r="AK127" s="948">
        <v>208</v>
      </c>
      <c r="AL127" s="946"/>
      <c r="AM127" s="946"/>
      <c r="AN127" s="946"/>
      <c r="AO127" s="947"/>
      <c r="AP127" s="949">
        <v>0</v>
      </c>
      <c r="AQ127" s="950"/>
      <c r="AR127" s="950"/>
      <c r="AS127" s="950"/>
      <c r="AT127" s="951"/>
      <c r="AU127" s="226"/>
      <c r="AV127" s="226"/>
      <c r="AW127" s="226"/>
      <c r="AX127" s="1018" t="s">
        <v>457</v>
      </c>
      <c r="AY127" s="1019"/>
      <c r="AZ127" s="1019"/>
      <c r="BA127" s="1019"/>
      <c r="BB127" s="1019"/>
      <c r="BC127" s="1019"/>
      <c r="BD127" s="1019"/>
      <c r="BE127" s="1020"/>
      <c r="BF127" s="1021" t="s">
        <v>458</v>
      </c>
      <c r="BG127" s="1019"/>
      <c r="BH127" s="1019"/>
      <c r="BI127" s="1019"/>
      <c r="BJ127" s="1019"/>
      <c r="BK127" s="1019"/>
      <c r="BL127" s="1020"/>
      <c r="BM127" s="1021" t="s">
        <v>459</v>
      </c>
      <c r="BN127" s="1019"/>
      <c r="BO127" s="1019"/>
      <c r="BP127" s="1019"/>
      <c r="BQ127" s="1019"/>
      <c r="BR127" s="1019"/>
      <c r="BS127" s="1020"/>
      <c r="BT127" s="1021" t="s">
        <v>460</v>
      </c>
      <c r="BU127" s="1019"/>
      <c r="BV127" s="1019"/>
      <c r="BW127" s="1019"/>
      <c r="BX127" s="1019"/>
      <c r="BY127" s="1019"/>
      <c r="BZ127" s="1042"/>
      <c r="CA127" s="226"/>
      <c r="CB127" s="226"/>
      <c r="CC127" s="226"/>
      <c r="CD127" s="249"/>
      <c r="CE127" s="249"/>
      <c r="CF127" s="249"/>
      <c r="CG127" s="226"/>
      <c r="CH127" s="226"/>
      <c r="CI127" s="226"/>
      <c r="CJ127" s="248"/>
      <c r="CK127" s="1010"/>
      <c r="CL127" s="997"/>
      <c r="CM127" s="997"/>
      <c r="CN127" s="997"/>
      <c r="CO127" s="998"/>
      <c r="CP127" s="909" t="s">
        <v>461</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24" customFormat="1" ht="26.25" customHeight="1" thickBot="1" x14ac:dyDescent="0.25">
      <c r="A128" s="1028" t="s">
        <v>462</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463</v>
      </c>
      <c r="X128" s="1030"/>
      <c r="Y128" s="1030"/>
      <c r="Z128" s="1031"/>
      <c r="AA128" s="1032">
        <v>37616</v>
      </c>
      <c r="AB128" s="1033"/>
      <c r="AC128" s="1033"/>
      <c r="AD128" s="1033"/>
      <c r="AE128" s="1034"/>
      <c r="AF128" s="1035">
        <v>37483</v>
      </c>
      <c r="AG128" s="1033"/>
      <c r="AH128" s="1033"/>
      <c r="AI128" s="1033"/>
      <c r="AJ128" s="1034"/>
      <c r="AK128" s="1035">
        <v>39046</v>
      </c>
      <c r="AL128" s="1033"/>
      <c r="AM128" s="1033"/>
      <c r="AN128" s="1033"/>
      <c r="AO128" s="1034"/>
      <c r="AP128" s="1036"/>
      <c r="AQ128" s="1037"/>
      <c r="AR128" s="1037"/>
      <c r="AS128" s="1037"/>
      <c r="AT128" s="1038"/>
      <c r="AU128" s="226"/>
      <c r="AV128" s="226"/>
      <c r="AW128" s="226"/>
      <c r="AX128" s="883" t="s">
        <v>464</v>
      </c>
      <c r="AY128" s="884"/>
      <c r="AZ128" s="884"/>
      <c r="BA128" s="884"/>
      <c r="BB128" s="884"/>
      <c r="BC128" s="884"/>
      <c r="BD128" s="884"/>
      <c r="BE128" s="885"/>
      <c r="BF128" s="1039" t="s">
        <v>121</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49"/>
      <c r="CB128" s="249"/>
      <c r="CC128" s="249"/>
      <c r="CD128" s="249"/>
      <c r="CE128" s="249"/>
      <c r="CF128" s="249"/>
      <c r="CG128" s="226"/>
      <c r="CH128" s="226"/>
      <c r="CI128" s="226"/>
      <c r="CJ128" s="248"/>
      <c r="CK128" s="1011"/>
      <c r="CL128" s="1012"/>
      <c r="CM128" s="1012"/>
      <c r="CN128" s="1012"/>
      <c r="CO128" s="1013"/>
      <c r="CP128" s="1022" t="s">
        <v>465</v>
      </c>
      <c r="CQ128" s="713"/>
      <c r="CR128" s="713"/>
      <c r="CS128" s="713"/>
      <c r="CT128" s="713"/>
      <c r="CU128" s="713"/>
      <c r="CV128" s="713"/>
      <c r="CW128" s="713"/>
      <c r="CX128" s="713"/>
      <c r="CY128" s="713"/>
      <c r="CZ128" s="713"/>
      <c r="DA128" s="713"/>
      <c r="DB128" s="713"/>
      <c r="DC128" s="713"/>
      <c r="DD128" s="713"/>
      <c r="DE128" s="713"/>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24"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466</v>
      </c>
      <c r="X129" s="1058"/>
      <c r="Y129" s="1058"/>
      <c r="Z129" s="1059"/>
      <c r="AA129" s="945">
        <v>4678675</v>
      </c>
      <c r="AB129" s="946"/>
      <c r="AC129" s="946"/>
      <c r="AD129" s="946"/>
      <c r="AE129" s="947"/>
      <c r="AF129" s="948">
        <v>4614852</v>
      </c>
      <c r="AG129" s="946"/>
      <c r="AH129" s="946"/>
      <c r="AI129" s="946"/>
      <c r="AJ129" s="947"/>
      <c r="AK129" s="948">
        <v>4766695</v>
      </c>
      <c r="AL129" s="946"/>
      <c r="AM129" s="946"/>
      <c r="AN129" s="946"/>
      <c r="AO129" s="947"/>
      <c r="AP129" s="1060"/>
      <c r="AQ129" s="1061"/>
      <c r="AR129" s="1061"/>
      <c r="AS129" s="1061"/>
      <c r="AT129" s="1062"/>
      <c r="AU129" s="227"/>
      <c r="AV129" s="227"/>
      <c r="AW129" s="227"/>
      <c r="AX129" s="1052" t="s">
        <v>467</v>
      </c>
      <c r="AY129" s="910"/>
      <c r="AZ129" s="910"/>
      <c r="BA129" s="910"/>
      <c r="BB129" s="910"/>
      <c r="BC129" s="910"/>
      <c r="BD129" s="910"/>
      <c r="BE129" s="911"/>
      <c r="BF129" s="1053" t="s">
        <v>121</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21" t="s">
        <v>468</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469</v>
      </c>
      <c r="X130" s="1058"/>
      <c r="Y130" s="1058"/>
      <c r="Z130" s="1059"/>
      <c r="AA130" s="945">
        <v>359458</v>
      </c>
      <c r="AB130" s="946"/>
      <c r="AC130" s="946"/>
      <c r="AD130" s="946"/>
      <c r="AE130" s="947"/>
      <c r="AF130" s="948">
        <v>351802</v>
      </c>
      <c r="AG130" s="946"/>
      <c r="AH130" s="946"/>
      <c r="AI130" s="946"/>
      <c r="AJ130" s="947"/>
      <c r="AK130" s="948">
        <v>379155</v>
      </c>
      <c r="AL130" s="946"/>
      <c r="AM130" s="946"/>
      <c r="AN130" s="946"/>
      <c r="AO130" s="947"/>
      <c r="AP130" s="1060"/>
      <c r="AQ130" s="1061"/>
      <c r="AR130" s="1061"/>
      <c r="AS130" s="1061"/>
      <c r="AT130" s="1062"/>
      <c r="AU130" s="227"/>
      <c r="AV130" s="227"/>
      <c r="AW130" s="227"/>
      <c r="AX130" s="1052" t="s">
        <v>470</v>
      </c>
      <c r="AY130" s="910"/>
      <c r="AZ130" s="910"/>
      <c r="BA130" s="910"/>
      <c r="BB130" s="910"/>
      <c r="BC130" s="910"/>
      <c r="BD130" s="910"/>
      <c r="BE130" s="911"/>
      <c r="BF130" s="1088">
        <v>6.9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471</v>
      </c>
      <c r="X131" s="1095"/>
      <c r="Y131" s="1095"/>
      <c r="Z131" s="1096"/>
      <c r="AA131" s="991">
        <v>4319217</v>
      </c>
      <c r="AB131" s="973"/>
      <c r="AC131" s="973"/>
      <c r="AD131" s="973"/>
      <c r="AE131" s="974"/>
      <c r="AF131" s="972">
        <v>4263050</v>
      </c>
      <c r="AG131" s="973"/>
      <c r="AH131" s="973"/>
      <c r="AI131" s="973"/>
      <c r="AJ131" s="974"/>
      <c r="AK131" s="972">
        <v>4387540</v>
      </c>
      <c r="AL131" s="973"/>
      <c r="AM131" s="973"/>
      <c r="AN131" s="973"/>
      <c r="AO131" s="974"/>
      <c r="AP131" s="1097"/>
      <c r="AQ131" s="1098"/>
      <c r="AR131" s="1098"/>
      <c r="AS131" s="1098"/>
      <c r="AT131" s="1099"/>
      <c r="AU131" s="227"/>
      <c r="AV131" s="227"/>
      <c r="AW131" s="227"/>
      <c r="AX131" s="1070" t="s">
        <v>472</v>
      </c>
      <c r="AY131" s="713"/>
      <c r="AZ131" s="713"/>
      <c r="BA131" s="713"/>
      <c r="BB131" s="713"/>
      <c r="BC131" s="713"/>
      <c r="BD131" s="713"/>
      <c r="BE131" s="1023"/>
      <c r="BF131" s="1071" t="s">
        <v>121</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077" t="s">
        <v>473</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474</v>
      </c>
      <c r="W132" s="1081"/>
      <c r="X132" s="1081"/>
      <c r="Y132" s="1081"/>
      <c r="Z132" s="1082"/>
      <c r="AA132" s="1083">
        <v>6.1120105799999997</v>
      </c>
      <c r="AB132" s="1084"/>
      <c r="AC132" s="1084"/>
      <c r="AD132" s="1084"/>
      <c r="AE132" s="1085"/>
      <c r="AF132" s="1086">
        <v>7.4375388510000002</v>
      </c>
      <c r="AG132" s="1084"/>
      <c r="AH132" s="1084"/>
      <c r="AI132" s="1084"/>
      <c r="AJ132" s="1085"/>
      <c r="AK132" s="1086">
        <v>7.195056911</v>
      </c>
      <c r="AL132" s="1084"/>
      <c r="AM132" s="1084"/>
      <c r="AN132" s="1084"/>
      <c r="AO132" s="1085"/>
      <c r="AP132" s="988"/>
      <c r="AQ132" s="989"/>
      <c r="AR132" s="989"/>
      <c r="AS132" s="989"/>
      <c r="AT132" s="108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475</v>
      </c>
      <c r="W133" s="1064"/>
      <c r="X133" s="1064"/>
      <c r="Y133" s="1064"/>
      <c r="Z133" s="1065"/>
      <c r="AA133" s="1066">
        <v>5.4</v>
      </c>
      <c r="AB133" s="1067"/>
      <c r="AC133" s="1067"/>
      <c r="AD133" s="1067"/>
      <c r="AE133" s="1068"/>
      <c r="AF133" s="1066">
        <v>6.2</v>
      </c>
      <c r="AG133" s="1067"/>
      <c r="AH133" s="1067"/>
      <c r="AI133" s="1067"/>
      <c r="AJ133" s="1068"/>
      <c r="AK133" s="1066">
        <v>6.9</v>
      </c>
      <c r="AL133" s="1067"/>
      <c r="AM133" s="1067"/>
      <c r="AN133" s="1067"/>
      <c r="AO133" s="1068"/>
      <c r="AP133" s="1015"/>
      <c r="AQ133" s="1016"/>
      <c r="AR133" s="1016"/>
      <c r="AS133" s="1016"/>
      <c r="AT133" s="1069"/>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I+ymV8l5XQu7DVtxzZsd4gNfAXmzbwv05BqJ1t8sCHOzBOlRZFg8Gn5LGxpx/UByemNIBWyOKVI/Th11eUZN9w==" saltValue="Y4gN2eiIU7SUPXYJaoVS7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5" zoomScaleNormal="85" zoomScaleSheetLayoutView="75"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476</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iKxlGjzV09deSmKpjq8PO4MGGiTCWOYLJLLYhKnuL3DQFSHVEihd1MQ4xrrNrwqEMKk/E1TJhocCghO+ejV9FA==" saltValue="7YQryVSKbL0A3cNZZUNf1Q=="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2" zoomScaleNormal="82"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VwJbZKWrERiQ4rJgSRnSQRKC8qdctmqwhu0plaO1QfiMgql1UnULaVi8arht6K6g+k9DVu7MXdlIZqUHaHN6ZA==" saltValue="y0DDf1KHO3t42gNtb3dAg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60"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477</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478</v>
      </c>
      <c r="AL6" s="260"/>
      <c r="AM6" s="260"/>
      <c r="AN6" s="260"/>
    </row>
    <row r="7" spans="1:46" ht="13.5" customHeight="1" x14ac:dyDescent="0.2">
      <c r="A7" s="259"/>
      <c r="AK7" s="262"/>
      <c r="AL7" s="263"/>
      <c r="AM7" s="263"/>
      <c r="AN7" s="264"/>
      <c r="AO7" s="1101" t="s">
        <v>479</v>
      </c>
      <c r="AP7" s="265"/>
      <c r="AQ7" s="266" t="s">
        <v>480</v>
      </c>
      <c r="AR7" s="267"/>
    </row>
    <row r="8" spans="1:46" ht="13.2" x14ac:dyDescent="0.2">
      <c r="A8" s="259"/>
      <c r="AK8" s="268"/>
      <c r="AL8" s="269"/>
      <c r="AM8" s="269"/>
      <c r="AN8" s="270"/>
      <c r="AO8" s="1102"/>
      <c r="AP8" s="271" t="s">
        <v>481</v>
      </c>
      <c r="AQ8" s="272" t="s">
        <v>482</v>
      </c>
      <c r="AR8" s="273" t="s">
        <v>483</v>
      </c>
    </row>
    <row r="9" spans="1:46" ht="13.2" x14ac:dyDescent="0.2">
      <c r="A9" s="259"/>
      <c r="AK9" s="1103" t="s">
        <v>484</v>
      </c>
      <c r="AL9" s="1104"/>
      <c r="AM9" s="1104"/>
      <c r="AN9" s="1105"/>
      <c r="AO9" s="274">
        <v>1259486</v>
      </c>
      <c r="AP9" s="274">
        <v>73065</v>
      </c>
      <c r="AQ9" s="275">
        <v>93942</v>
      </c>
      <c r="AR9" s="276">
        <v>-22.2</v>
      </c>
    </row>
    <row r="10" spans="1:46" ht="13.5" customHeight="1" x14ac:dyDescent="0.2">
      <c r="A10" s="259"/>
      <c r="AK10" s="1103" t="s">
        <v>485</v>
      </c>
      <c r="AL10" s="1104"/>
      <c r="AM10" s="1104"/>
      <c r="AN10" s="1105"/>
      <c r="AO10" s="277">
        <v>21567</v>
      </c>
      <c r="AP10" s="277">
        <v>1251</v>
      </c>
      <c r="AQ10" s="278">
        <v>12590</v>
      </c>
      <c r="AR10" s="279">
        <v>-90.1</v>
      </c>
    </row>
    <row r="11" spans="1:46" ht="13.5" customHeight="1" x14ac:dyDescent="0.2">
      <c r="A11" s="259"/>
      <c r="AK11" s="1103" t="s">
        <v>486</v>
      </c>
      <c r="AL11" s="1104"/>
      <c r="AM11" s="1104"/>
      <c r="AN11" s="1105"/>
      <c r="AO11" s="277" t="s">
        <v>487</v>
      </c>
      <c r="AP11" s="277" t="s">
        <v>487</v>
      </c>
      <c r="AQ11" s="278">
        <v>461</v>
      </c>
      <c r="AR11" s="279" t="s">
        <v>487</v>
      </c>
    </row>
    <row r="12" spans="1:46" ht="13.5" customHeight="1" x14ac:dyDescent="0.2">
      <c r="A12" s="259"/>
      <c r="AK12" s="1103" t="s">
        <v>488</v>
      </c>
      <c r="AL12" s="1104"/>
      <c r="AM12" s="1104"/>
      <c r="AN12" s="1105"/>
      <c r="AO12" s="277" t="s">
        <v>487</v>
      </c>
      <c r="AP12" s="277" t="s">
        <v>487</v>
      </c>
      <c r="AQ12" s="278">
        <v>24</v>
      </c>
      <c r="AR12" s="279" t="s">
        <v>487</v>
      </c>
    </row>
    <row r="13" spans="1:46" ht="13.5" customHeight="1" x14ac:dyDescent="0.2">
      <c r="A13" s="259"/>
      <c r="AK13" s="1103" t="s">
        <v>489</v>
      </c>
      <c r="AL13" s="1104"/>
      <c r="AM13" s="1104"/>
      <c r="AN13" s="1105"/>
      <c r="AO13" s="277">
        <v>72613</v>
      </c>
      <c r="AP13" s="277">
        <v>4212</v>
      </c>
      <c r="AQ13" s="278">
        <v>3962</v>
      </c>
      <c r="AR13" s="279">
        <v>6.3</v>
      </c>
    </row>
    <row r="14" spans="1:46" ht="13.5" customHeight="1" x14ac:dyDescent="0.2">
      <c r="A14" s="259"/>
      <c r="AK14" s="1103" t="s">
        <v>490</v>
      </c>
      <c r="AL14" s="1104"/>
      <c r="AM14" s="1104"/>
      <c r="AN14" s="1105"/>
      <c r="AO14" s="277">
        <v>15605</v>
      </c>
      <c r="AP14" s="277">
        <v>905</v>
      </c>
      <c r="AQ14" s="278">
        <v>1657</v>
      </c>
      <c r="AR14" s="279">
        <v>-45.4</v>
      </c>
    </row>
    <row r="15" spans="1:46" ht="13.5" customHeight="1" x14ac:dyDescent="0.2">
      <c r="A15" s="259"/>
      <c r="AK15" s="1106" t="s">
        <v>491</v>
      </c>
      <c r="AL15" s="1107"/>
      <c r="AM15" s="1107"/>
      <c r="AN15" s="1108"/>
      <c r="AO15" s="277">
        <v>-80912</v>
      </c>
      <c r="AP15" s="277">
        <v>-4694</v>
      </c>
      <c r="AQ15" s="278">
        <v>-5526</v>
      </c>
      <c r="AR15" s="279">
        <v>-15.1</v>
      </c>
    </row>
    <row r="16" spans="1:46" ht="13.2" x14ac:dyDescent="0.2">
      <c r="A16" s="259"/>
      <c r="AK16" s="1106" t="s">
        <v>178</v>
      </c>
      <c r="AL16" s="1107"/>
      <c r="AM16" s="1107"/>
      <c r="AN16" s="1108"/>
      <c r="AO16" s="277">
        <v>1288359</v>
      </c>
      <c r="AP16" s="277">
        <v>74739</v>
      </c>
      <c r="AQ16" s="278">
        <v>107111</v>
      </c>
      <c r="AR16" s="279">
        <v>-30.2</v>
      </c>
    </row>
    <row r="17" spans="1:46" ht="13.2" x14ac:dyDescent="0.2">
      <c r="A17" s="259"/>
    </row>
    <row r="18" spans="1:46" ht="13.2" x14ac:dyDescent="0.2">
      <c r="A18" s="259"/>
      <c r="AQ18" s="280"/>
      <c r="AR18" s="280"/>
    </row>
    <row r="19" spans="1:46" ht="13.2" x14ac:dyDescent="0.2">
      <c r="A19" s="259"/>
      <c r="AK19" s="255" t="s">
        <v>492</v>
      </c>
    </row>
    <row r="20" spans="1:46" ht="13.2" x14ac:dyDescent="0.2">
      <c r="A20" s="259"/>
      <c r="AK20" s="281"/>
      <c r="AL20" s="282"/>
      <c r="AM20" s="282"/>
      <c r="AN20" s="283"/>
      <c r="AO20" s="284" t="s">
        <v>493</v>
      </c>
      <c r="AP20" s="285" t="s">
        <v>494</v>
      </c>
      <c r="AQ20" s="286" t="s">
        <v>495</v>
      </c>
      <c r="AR20" s="287"/>
    </row>
    <row r="21" spans="1:46" s="260" customFormat="1" ht="13.2" x14ac:dyDescent="0.2">
      <c r="A21" s="288"/>
      <c r="AK21" s="1109" t="s">
        <v>496</v>
      </c>
      <c r="AL21" s="1110"/>
      <c r="AM21" s="1110"/>
      <c r="AN21" s="1111"/>
      <c r="AO21" s="289">
        <v>8.1199999999999992</v>
      </c>
      <c r="AP21" s="290">
        <v>9.3000000000000007</v>
      </c>
      <c r="AQ21" s="291">
        <v>-1.18</v>
      </c>
      <c r="AS21" s="292"/>
      <c r="AT21" s="288"/>
    </row>
    <row r="22" spans="1:46" s="260" customFormat="1" ht="13.2" x14ac:dyDescent="0.2">
      <c r="A22" s="288"/>
      <c r="AK22" s="1109" t="s">
        <v>497</v>
      </c>
      <c r="AL22" s="1110"/>
      <c r="AM22" s="1110"/>
      <c r="AN22" s="1111"/>
      <c r="AO22" s="293">
        <v>97.2</v>
      </c>
      <c r="AP22" s="294">
        <v>96.8</v>
      </c>
      <c r="AQ22" s="295">
        <v>0.4</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00" t="s">
        <v>498</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300"/>
      <c r="AS27" s="255"/>
      <c r="AT27" s="255"/>
    </row>
    <row r="28" spans="1:46" ht="16.2" x14ac:dyDescent="0.2">
      <c r="A28" s="256" t="s">
        <v>499</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500</v>
      </c>
      <c r="AL29" s="260"/>
      <c r="AM29" s="260"/>
      <c r="AN29" s="260"/>
      <c r="AS29" s="302"/>
    </row>
    <row r="30" spans="1:46" ht="13.5" customHeight="1" x14ac:dyDescent="0.2">
      <c r="A30" s="259"/>
      <c r="AK30" s="262"/>
      <c r="AL30" s="263"/>
      <c r="AM30" s="263"/>
      <c r="AN30" s="264"/>
      <c r="AO30" s="1101" t="s">
        <v>479</v>
      </c>
      <c r="AP30" s="265"/>
      <c r="AQ30" s="266" t="s">
        <v>480</v>
      </c>
      <c r="AR30" s="267"/>
    </row>
    <row r="31" spans="1:46" ht="13.2" x14ac:dyDescent="0.2">
      <c r="A31" s="259"/>
      <c r="AK31" s="268"/>
      <c r="AL31" s="269"/>
      <c r="AM31" s="269"/>
      <c r="AN31" s="270"/>
      <c r="AO31" s="1102"/>
      <c r="AP31" s="271" t="s">
        <v>481</v>
      </c>
      <c r="AQ31" s="272" t="s">
        <v>482</v>
      </c>
      <c r="AR31" s="273" t="s">
        <v>483</v>
      </c>
    </row>
    <row r="32" spans="1:46" ht="27" customHeight="1" x14ac:dyDescent="0.2">
      <c r="A32" s="259"/>
      <c r="AK32" s="1117" t="s">
        <v>501</v>
      </c>
      <c r="AL32" s="1118"/>
      <c r="AM32" s="1118"/>
      <c r="AN32" s="1119"/>
      <c r="AO32" s="303">
        <v>713512</v>
      </c>
      <c r="AP32" s="303">
        <v>41392</v>
      </c>
      <c r="AQ32" s="304">
        <v>49869</v>
      </c>
      <c r="AR32" s="305">
        <v>-17</v>
      </c>
    </row>
    <row r="33" spans="1:46" ht="13.5" customHeight="1" x14ac:dyDescent="0.2">
      <c r="A33" s="259"/>
      <c r="AK33" s="1117" t="s">
        <v>502</v>
      </c>
      <c r="AL33" s="1118"/>
      <c r="AM33" s="1118"/>
      <c r="AN33" s="1119"/>
      <c r="AO33" s="303" t="s">
        <v>487</v>
      </c>
      <c r="AP33" s="303" t="s">
        <v>487</v>
      </c>
      <c r="AQ33" s="304" t="s">
        <v>487</v>
      </c>
      <c r="AR33" s="305" t="s">
        <v>487</v>
      </c>
    </row>
    <row r="34" spans="1:46" ht="27" customHeight="1" x14ac:dyDescent="0.2">
      <c r="A34" s="259"/>
      <c r="AK34" s="1117" t="s">
        <v>503</v>
      </c>
      <c r="AL34" s="1118"/>
      <c r="AM34" s="1118"/>
      <c r="AN34" s="1119"/>
      <c r="AO34" s="303" t="s">
        <v>487</v>
      </c>
      <c r="AP34" s="303" t="s">
        <v>487</v>
      </c>
      <c r="AQ34" s="304" t="s">
        <v>487</v>
      </c>
      <c r="AR34" s="305" t="s">
        <v>487</v>
      </c>
    </row>
    <row r="35" spans="1:46" ht="27" customHeight="1" x14ac:dyDescent="0.2">
      <c r="A35" s="259"/>
      <c r="AK35" s="1117" t="s">
        <v>504</v>
      </c>
      <c r="AL35" s="1118"/>
      <c r="AM35" s="1118"/>
      <c r="AN35" s="1119"/>
      <c r="AO35" s="303">
        <v>198</v>
      </c>
      <c r="AP35" s="303">
        <v>11</v>
      </c>
      <c r="AQ35" s="304">
        <v>14647</v>
      </c>
      <c r="AR35" s="305">
        <v>-99.9</v>
      </c>
    </row>
    <row r="36" spans="1:46" ht="27" customHeight="1" x14ac:dyDescent="0.2">
      <c r="A36" s="259"/>
      <c r="AK36" s="1117" t="s">
        <v>505</v>
      </c>
      <c r="AL36" s="1118"/>
      <c r="AM36" s="1118"/>
      <c r="AN36" s="1119"/>
      <c r="AO36" s="303">
        <v>7273</v>
      </c>
      <c r="AP36" s="303">
        <v>422</v>
      </c>
      <c r="AQ36" s="304">
        <v>2417</v>
      </c>
      <c r="AR36" s="305">
        <v>-82.5</v>
      </c>
    </row>
    <row r="37" spans="1:46" ht="13.5" customHeight="1" x14ac:dyDescent="0.2">
      <c r="A37" s="259"/>
      <c r="AK37" s="1117" t="s">
        <v>506</v>
      </c>
      <c r="AL37" s="1118"/>
      <c r="AM37" s="1118"/>
      <c r="AN37" s="1119"/>
      <c r="AO37" s="303">
        <v>12904</v>
      </c>
      <c r="AP37" s="303">
        <v>749</v>
      </c>
      <c r="AQ37" s="304">
        <v>490</v>
      </c>
      <c r="AR37" s="305">
        <v>52.9</v>
      </c>
    </row>
    <row r="38" spans="1:46" ht="27" customHeight="1" x14ac:dyDescent="0.2">
      <c r="A38" s="259"/>
      <c r="AK38" s="1120" t="s">
        <v>507</v>
      </c>
      <c r="AL38" s="1121"/>
      <c r="AM38" s="1121"/>
      <c r="AN38" s="1122"/>
      <c r="AO38" s="306" t="s">
        <v>487</v>
      </c>
      <c r="AP38" s="306" t="s">
        <v>487</v>
      </c>
      <c r="AQ38" s="307">
        <v>2</v>
      </c>
      <c r="AR38" s="295" t="s">
        <v>487</v>
      </c>
      <c r="AS38" s="302"/>
    </row>
    <row r="39" spans="1:46" ht="13.2" x14ac:dyDescent="0.2">
      <c r="A39" s="259"/>
      <c r="AK39" s="1120" t="s">
        <v>508</v>
      </c>
      <c r="AL39" s="1121"/>
      <c r="AM39" s="1121"/>
      <c r="AN39" s="1122"/>
      <c r="AO39" s="303">
        <v>-39046</v>
      </c>
      <c r="AP39" s="303">
        <v>-2265</v>
      </c>
      <c r="AQ39" s="304">
        <v>-2755</v>
      </c>
      <c r="AR39" s="305">
        <v>-17.8</v>
      </c>
      <c r="AS39" s="302"/>
    </row>
    <row r="40" spans="1:46" ht="27" customHeight="1" x14ac:dyDescent="0.2">
      <c r="A40" s="259"/>
      <c r="AK40" s="1117" t="s">
        <v>509</v>
      </c>
      <c r="AL40" s="1118"/>
      <c r="AM40" s="1118"/>
      <c r="AN40" s="1119"/>
      <c r="AO40" s="303">
        <v>-379155</v>
      </c>
      <c r="AP40" s="303">
        <v>-21995</v>
      </c>
      <c r="AQ40" s="304">
        <v>-44075</v>
      </c>
      <c r="AR40" s="305">
        <v>-50.1</v>
      </c>
      <c r="AS40" s="302"/>
    </row>
    <row r="41" spans="1:46" ht="13.2" x14ac:dyDescent="0.2">
      <c r="A41" s="259"/>
      <c r="AK41" s="1123" t="s">
        <v>288</v>
      </c>
      <c r="AL41" s="1124"/>
      <c r="AM41" s="1124"/>
      <c r="AN41" s="1125"/>
      <c r="AO41" s="303">
        <v>315686</v>
      </c>
      <c r="AP41" s="303">
        <v>18313</v>
      </c>
      <c r="AQ41" s="304">
        <v>20595</v>
      </c>
      <c r="AR41" s="305">
        <v>-11.1</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510</v>
      </c>
    </row>
    <row r="48" spans="1:46" ht="13.2" x14ac:dyDescent="0.2">
      <c r="A48" s="259"/>
      <c r="AK48" s="313" t="s">
        <v>511</v>
      </c>
      <c r="AL48" s="313"/>
      <c r="AM48" s="313"/>
      <c r="AN48" s="313"/>
      <c r="AO48" s="313"/>
      <c r="AP48" s="313"/>
      <c r="AQ48" s="314"/>
      <c r="AR48" s="313"/>
    </row>
    <row r="49" spans="1:44" ht="13.5" customHeight="1" x14ac:dyDescent="0.2">
      <c r="A49" s="259"/>
      <c r="AK49" s="315"/>
      <c r="AL49" s="316"/>
      <c r="AM49" s="1112" t="s">
        <v>479</v>
      </c>
      <c r="AN49" s="1114" t="s">
        <v>512</v>
      </c>
      <c r="AO49" s="1115"/>
      <c r="AP49" s="1115"/>
      <c r="AQ49" s="1115"/>
      <c r="AR49" s="1116"/>
    </row>
    <row r="50" spans="1:44" ht="13.2" x14ac:dyDescent="0.2">
      <c r="A50" s="259"/>
      <c r="AK50" s="317"/>
      <c r="AL50" s="318"/>
      <c r="AM50" s="1113"/>
      <c r="AN50" s="319" t="s">
        <v>513</v>
      </c>
      <c r="AO50" s="320" t="s">
        <v>514</v>
      </c>
      <c r="AP50" s="321" t="s">
        <v>515</v>
      </c>
      <c r="AQ50" s="322" t="s">
        <v>516</v>
      </c>
      <c r="AR50" s="323" t="s">
        <v>517</v>
      </c>
    </row>
    <row r="51" spans="1:44" ht="13.2" x14ac:dyDescent="0.2">
      <c r="A51" s="259"/>
      <c r="AK51" s="315" t="s">
        <v>518</v>
      </c>
      <c r="AL51" s="316"/>
      <c r="AM51" s="324">
        <v>1390442</v>
      </c>
      <c r="AN51" s="325">
        <v>77328</v>
      </c>
      <c r="AO51" s="326">
        <v>62.6</v>
      </c>
      <c r="AP51" s="327">
        <v>87464</v>
      </c>
      <c r="AQ51" s="328">
        <v>19</v>
      </c>
      <c r="AR51" s="329">
        <v>43.6</v>
      </c>
    </row>
    <row r="52" spans="1:44" ht="13.2" x14ac:dyDescent="0.2">
      <c r="A52" s="259"/>
      <c r="AK52" s="330"/>
      <c r="AL52" s="331" t="s">
        <v>519</v>
      </c>
      <c r="AM52" s="332">
        <v>765563</v>
      </c>
      <c r="AN52" s="333">
        <v>42576</v>
      </c>
      <c r="AO52" s="334">
        <v>101.8</v>
      </c>
      <c r="AP52" s="335">
        <v>47479</v>
      </c>
      <c r="AQ52" s="336">
        <v>10.199999999999999</v>
      </c>
      <c r="AR52" s="337">
        <v>91.6</v>
      </c>
    </row>
    <row r="53" spans="1:44" ht="13.2" x14ac:dyDescent="0.2">
      <c r="A53" s="259"/>
      <c r="AK53" s="315" t="s">
        <v>520</v>
      </c>
      <c r="AL53" s="316"/>
      <c r="AM53" s="324">
        <v>2963507</v>
      </c>
      <c r="AN53" s="325">
        <v>166349</v>
      </c>
      <c r="AO53" s="326">
        <v>115.1</v>
      </c>
      <c r="AP53" s="327">
        <v>96248</v>
      </c>
      <c r="AQ53" s="328">
        <v>10</v>
      </c>
      <c r="AR53" s="329">
        <v>105.1</v>
      </c>
    </row>
    <row r="54" spans="1:44" ht="13.2" x14ac:dyDescent="0.2">
      <c r="A54" s="259"/>
      <c r="AK54" s="330"/>
      <c r="AL54" s="331" t="s">
        <v>519</v>
      </c>
      <c r="AM54" s="332">
        <v>2675304</v>
      </c>
      <c r="AN54" s="333">
        <v>150171</v>
      </c>
      <c r="AO54" s="334">
        <v>252.7</v>
      </c>
      <c r="AP54" s="335">
        <v>55768</v>
      </c>
      <c r="AQ54" s="336">
        <v>17.5</v>
      </c>
      <c r="AR54" s="337">
        <v>235.2</v>
      </c>
    </row>
    <row r="55" spans="1:44" ht="13.2" x14ac:dyDescent="0.2">
      <c r="A55" s="259"/>
      <c r="AK55" s="315" t="s">
        <v>521</v>
      </c>
      <c r="AL55" s="316"/>
      <c r="AM55" s="324">
        <v>1291174</v>
      </c>
      <c r="AN55" s="325">
        <v>73179</v>
      </c>
      <c r="AO55" s="326">
        <v>-56</v>
      </c>
      <c r="AP55" s="327">
        <v>76413</v>
      </c>
      <c r="AQ55" s="328">
        <v>-20.6</v>
      </c>
      <c r="AR55" s="329">
        <v>-35.4</v>
      </c>
    </row>
    <row r="56" spans="1:44" ht="13.2" x14ac:dyDescent="0.2">
      <c r="A56" s="259"/>
      <c r="AK56" s="330"/>
      <c r="AL56" s="331" t="s">
        <v>519</v>
      </c>
      <c r="AM56" s="332">
        <v>747294</v>
      </c>
      <c r="AN56" s="333">
        <v>42354</v>
      </c>
      <c r="AO56" s="334">
        <v>-71.8</v>
      </c>
      <c r="AP56" s="335">
        <v>39658</v>
      </c>
      <c r="AQ56" s="336">
        <v>-28.9</v>
      </c>
      <c r="AR56" s="337">
        <v>-42.9</v>
      </c>
    </row>
    <row r="57" spans="1:44" ht="13.2" x14ac:dyDescent="0.2">
      <c r="A57" s="259"/>
      <c r="AK57" s="315" t="s">
        <v>522</v>
      </c>
      <c r="AL57" s="316"/>
      <c r="AM57" s="324">
        <v>1119075</v>
      </c>
      <c r="AN57" s="325">
        <v>64370</v>
      </c>
      <c r="AO57" s="326">
        <v>-12</v>
      </c>
      <c r="AP57" s="327">
        <v>66481</v>
      </c>
      <c r="AQ57" s="328">
        <v>-13</v>
      </c>
      <c r="AR57" s="329">
        <v>1</v>
      </c>
    </row>
    <row r="58" spans="1:44" ht="13.2" x14ac:dyDescent="0.2">
      <c r="A58" s="259"/>
      <c r="AK58" s="330"/>
      <c r="AL58" s="331" t="s">
        <v>519</v>
      </c>
      <c r="AM58" s="332">
        <v>395380</v>
      </c>
      <c r="AN58" s="333">
        <v>22743</v>
      </c>
      <c r="AO58" s="334">
        <v>-46.3</v>
      </c>
      <c r="AP58" s="335">
        <v>36120</v>
      </c>
      <c r="AQ58" s="336">
        <v>-8.9</v>
      </c>
      <c r="AR58" s="337">
        <v>-37.4</v>
      </c>
    </row>
    <row r="59" spans="1:44" ht="13.2" x14ac:dyDescent="0.2">
      <c r="A59" s="259"/>
      <c r="AK59" s="315" t="s">
        <v>523</v>
      </c>
      <c r="AL59" s="316"/>
      <c r="AM59" s="324">
        <v>580404</v>
      </c>
      <c r="AN59" s="325">
        <v>33670</v>
      </c>
      <c r="AO59" s="326">
        <v>-47.7</v>
      </c>
      <c r="AP59" s="327">
        <v>67825</v>
      </c>
      <c r="AQ59" s="328">
        <v>2</v>
      </c>
      <c r="AR59" s="329">
        <v>-49.7</v>
      </c>
    </row>
    <row r="60" spans="1:44" ht="13.2" x14ac:dyDescent="0.2">
      <c r="A60" s="259"/>
      <c r="AK60" s="330"/>
      <c r="AL60" s="331" t="s">
        <v>519</v>
      </c>
      <c r="AM60" s="332">
        <v>395737</v>
      </c>
      <c r="AN60" s="333">
        <v>22957</v>
      </c>
      <c r="AO60" s="334">
        <v>0.9</v>
      </c>
      <c r="AP60" s="335">
        <v>39417</v>
      </c>
      <c r="AQ60" s="336">
        <v>9.1</v>
      </c>
      <c r="AR60" s="337">
        <v>-8.1999999999999993</v>
      </c>
    </row>
    <row r="61" spans="1:44" ht="13.2" x14ac:dyDescent="0.2">
      <c r="A61" s="259"/>
      <c r="AK61" s="315" t="s">
        <v>524</v>
      </c>
      <c r="AL61" s="338"/>
      <c r="AM61" s="324">
        <v>1468920</v>
      </c>
      <c r="AN61" s="325">
        <v>82979</v>
      </c>
      <c r="AO61" s="326">
        <v>12.4</v>
      </c>
      <c r="AP61" s="327">
        <v>78886</v>
      </c>
      <c r="AQ61" s="339">
        <v>-0.5</v>
      </c>
      <c r="AR61" s="329">
        <v>12.9</v>
      </c>
    </row>
    <row r="62" spans="1:44" ht="13.2" x14ac:dyDescent="0.2">
      <c r="A62" s="259"/>
      <c r="AK62" s="330"/>
      <c r="AL62" s="331" t="s">
        <v>519</v>
      </c>
      <c r="AM62" s="332">
        <v>995856</v>
      </c>
      <c r="AN62" s="333">
        <v>56160</v>
      </c>
      <c r="AO62" s="334">
        <v>47.5</v>
      </c>
      <c r="AP62" s="335">
        <v>43688</v>
      </c>
      <c r="AQ62" s="336">
        <v>-0.2</v>
      </c>
      <c r="AR62" s="337">
        <v>47.7</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91gL03BVtvGWi7n3IoMBDEyq90MJPs6/cJZtnfdbjpYd6TjIU66lXfCg5xmzqfYxZC7r2j4/bKU/1DWVkZIlow==" saltValue="dwhlTayh+dahQxocs0dLB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3" zoomScaleNormal="53"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476</v>
      </c>
    </row>
    <row r="121" spans="125:125" ht="13.5" hidden="1" customHeight="1" x14ac:dyDescent="0.2">
      <c r="DU121" s="253"/>
    </row>
  </sheetData>
  <sheetProtection algorithmName="SHA-512" hashValue="UpVJleD8IfX0tI8n35gO+5jleRSAtF5H/86wCPq+FG/jCWDh8gvIXrY9VU1bybr7Nm82moQzkPWXmLkbpu16kg==" saltValue="r9b2KtV0QqbYkcU95iyo9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40" zoomScaleNormal="4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476</v>
      </c>
    </row>
  </sheetData>
  <sheetProtection algorithmName="SHA-512" hashValue="JAZJjNDZQdzvYJ+Rkvyaa/vBegfel20bJJmDhJM3T72h/EsF6vOmXLHOARepE4o2LEvifK3x93q/m67gzQK5xA==" saltValue="SMkLvwjY8o+pnIW7hGriY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43.98</v>
      </c>
      <c r="G47" s="12">
        <v>42.78</v>
      </c>
      <c r="H47" s="12">
        <v>43.62</v>
      </c>
      <c r="I47" s="12">
        <v>38.78</v>
      </c>
      <c r="J47" s="13">
        <v>40.340000000000003</v>
      </c>
    </row>
    <row r="48" spans="2:10" ht="57.75" customHeight="1" x14ac:dyDescent="0.2">
      <c r="B48" s="14"/>
      <c r="C48" s="1128" t="s">
        <v>4</v>
      </c>
      <c r="D48" s="1128"/>
      <c r="E48" s="1129"/>
      <c r="F48" s="15">
        <v>6.74</v>
      </c>
      <c r="G48" s="16">
        <v>9.4600000000000009</v>
      </c>
      <c r="H48" s="16">
        <v>11.47</v>
      </c>
      <c r="I48" s="16">
        <v>9.36</v>
      </c>
      <c r="J48" s="17">
        <v>7.21</v>
      </c>
    </row>
    <row r="49" spans="2:10" ht="57.75" customHeight="1" thickBot="1" x14ac:dyDescent="0.25">
      <c r="B49" s="18"/>
      <c r="C49" s="1130" t="s">
        <v>5</v>
      </c>
      <c r="D49" s="1130"/>
      <c r="E49" s="1131"/>
      <c r="F49" s="19">
        <v>3.74</v>
      </c>
      <c r="G49" s="20">
        <v>3.35</v>
      </c>
      <c r="H49" s="20">
        <v>5.8</v>
      </c>
      <c r="I49" s="20" t="s">
        <v>531</v>
      </c>
      <c r="J49" s="21">
        <v>0.94</v>
      </c>
    </row>
    <row r="50" spans="2:10" ht="13.2" x14ac:dyDescent="0.2"/>
  </sheetData>
  <sheetProtection algorithmName="SHA-512" hashValue="e1UJ4mLTBWjAbgH9dpuouKY8mMOJTYgHpEBannCIC/Oa5gUqhvU4Y5DzZsff5uuiN1uNLCTsw1ETim79KJv4vw==" saltValue="Kv8xMYc4z4NSc2RL3alcn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532</v>
      </c>
      <c r="D34" s="1136"/>
      <c r="E34" s="1137"/>
      <c r="F34" s="32">
        <v>10.78</v>
      </c>
      <c r="G34" s="33">
        <v>12.23</v>
      </c>
      <c r="H34" s="33">
        <v>11.99</v>
      </c>
      <c r="I34" s="33">
        <v>12.2</v>
      </c>
      <c r="J34" s="34">
        <v>13.05</v>
      </c>
      <c r="K34" s="22"/>
      <c r="L34" s="22"/>
      <c r="M34" s="22"/>
      <c r="N34" s="22"/>
      <c r="O34" s="22"/>
      <c r="P34" s="22"/>
    </row>
    <row r="35" spans="1:16" ht="39" customHeight="1" x14ac:dyDescent="0.2">
      <c r="A35" s="22"/>
      <c r="B35" s="35"/>
      <c r="C35" s="1132" t="s">
        <v>533</v>
      </c>
      <c r="D35" s="1132"/>
      <c r="E35" s="1133"/>
      <c r="F35" s="36">
        <v>6.73</v>
      </c>
      <c r="G35" s="37">
        <v>9.4600000000000009</v>
      </c>
      <c r="H35" s="37">
        <v>11.47</v>
      </c>
      <c r="I35" s="37">
        <v>9.35</v>
      </c>
      <c r="J35" s="38">
        <v>7.21</v>
      </c>
      <c r="K35" s="22"/>
      <c r="L35" s="22"/>
      <c r="M35" s="22"/>
      <c r="N35" s="22"/>
      <c r="O35" s="22"/>
      <c r="P35" s="22"/>
    </row>
    <row r="36" spans="1:16" ht="39" customHeight="1" x14ac:dyDescent="0.2">
      <c r="A36" s="22"/>
      <c r="B36" s="35"/>
      <c r="C36" s="1132" t="s">
        <v>534</v>
      </c>
      <c r="D36" s="1132"/>
      <c r="E36" s="1133"/>
      <c r="F36" s="36">
        <v>5.98</v>
      </c>
      <c r="G36" s="37">
        <v>5.71</v>
      </c>
      <c r="H36" s="37">
        <v>6.17</v>
      </c>
      <c r="I36" s="37">
        <v>6.82</v>
      </c>
      <c r="J36" s="38">
        <v>6.86</v>
      </c>
      <c r="K36" s="22"/>
      <c r="L36" s="22"/>
      <c r="M36" s="22"/>
      <c r="N36" s="22"/>
      <c r="O36" s="22"/>
      <c r="P36" s="22"/>
    </row>
    <row r="37" spans="1:16" ht="39" customHeight="1" x14ac:dyDescent="0.2">
      <c r="A37" s="22"/>
      <c r="B37" s="35"/>
      <c r="C37" s="1132" t="s">
        <v>535</v>
      </c>
      <c r="D37" s="1132"/>
      <c r="E37" s="1133"/>
      <c r="F37" s="36">
        <v>2.08</v>
      </c>
      <c r="G37" s="37">
        <v>1.99</v>
      </c>
      <c r="H37" s="37">
        <v>0.08</v>
      </c>
      <c r="I37" s="37">
        <v>3.88</v>
      </c>
      <c r="J37" s="38">
        <v>4.07</v>
      </c>
      <c r="K37" s="22"/>
      <c r="L37" s="22"/>
      <c r="M37" s="22"/>
      <c r="N37" s="22"/>
      <c r="O37" s="22"/>
      <c r="P37" s="22"/>
    </row>
    <row r="38" spans="1:16" ht="39" customHeight="1" x14ac:dyDescent="0.2">
      <c r="A38" s="22"/>
      <c r="B38" s="35"/>
      <c r="C38" s="1132" t="s">
        <v>536</v>
      </c>
      <c r="D38" s="1132"/>
      <c r="E38" s="1133"/>
      <c r="F38" s="36">
        <v>0.09</v>
      </c>
      <c r="G38" s="37">
        <v>0.09</v>
      </c>
      <c r="H38" s="37">
        <v>2.37</v>
      </c>
      <c r="I38" s="37">
        <v>0.09</v>
      </c>
      <c r="J38" s="38">
        <v>0.13</v>
      </c>
      <c r="K38" s="22"/>
      <c r="L38" s="22"/>
      <c r="M38" s="22"/>
      <c r="N38" s="22"/>
      <c r="O38" s="22"/>
      <c r="P38" s="22"/>
    </row>
    <row r="39" spans="1:16" ht="39" customHeight="1" x14ac:dyDescent="0.2">
      <c r="A39" s="22"/>
      <c r="B39" s="35"/>
      <c r="C39" s="1132" t="s">
        <v>537</v>
      </c>
      <c r="D39" s="1132"/>
      <c r="E39" s="1133"/>
      <c r="F39" s="36">
        <v>7.0000000000000007E-2</v>
      </c>
      <c r="G39" s="37">
        <v>0.04</v>
      </c>
      <c r="H39" s="37">
        <v>0.04</v>
      </c>
      <c r="I39" s="37">
        <v>0.03</v>
      </c>
      <c r="J39" s="38">
        <v>0.04</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539</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K8TBOgCzXe8DqcO5LG6T9Z7e16CXRqOiveSaG279Dn0b204nYtF81N48TMtZQYWL+xDNaPnh+piUp2ZeQnaffw==" saltValue="OwS4PGQZB9ZymcOhaBo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60" zoomScaleNormal="6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574</v>
      </c>
      <c r="L45" s="58">
        <v>594</v>
      </c>
      <c r="M45" s="58">
        <v>645</v>
      </c>
      <c r="N45" s="58">
        <v>690</v>
      </c>
      <c r="O45" s="59">
        <v>714</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2">
      <c r="A48" s="46"/>
      <c r="B48" s="1140"/>
      <c r="C48" s="1141"/>
      <c r="D48" s="60"/>
      <c r="E48" s="1146" t="s">
        <v>13</v>
      </c>
      <c r="F48" s="1146"/>
      <c r="G48" s="1146"/>
      <c r="H48" s="1146"/>
      <c r="I48" s="1146"/>
      <c r="J48" s="1147"/>
      <c r="K48" s="61">
        <v>0</v>
      </c>
      <c r="L48" s="62">
        <v>0</v>
      </c>
      <c r="M48" s="62">
        <v>0</v>
      </c>
      <c r="N48" s="62">
        <v>0</v>
      </c>
      <c r="O48" s="63">
        <v>0</v>
      </c>
      <c r="P48" s="46"/>
      <c r="Q48" s="46"/>
      <c r="R48" s="46"/>
      <c r="S48" s="46"/>
      <c r="T48" s="46"/>
      <c r="U48" s="46"/>
    </row>
    <row r="49" spans="1:21" ht="30.75" customHeight="1" x14ac:dyDescent="0.2">
      <c r="A49" s="46"/>
      <c r="B49" s="1140"/>
      <c r="C49" s="1141"/>
      <c r="D49" s="60"/>
      <c r="E49" s="1146" t="s">
        <v>14</v>
      </c>
      <c r="F49" s="1146"/>
      <c r="G49" s="1146"/>
      <c r="H49" s="1146"/>
      <c r="I49" s="1146"/>
      <c r="J49" s="1147"/>
      <c r="K49" s="61">
        <v>23</v>
      </c>
      <c r="L49" s="62">
        <v>15</v>
      </c>
      <c r="M49" s="62">
        <v>13</v>
      </c>
      <c r="N49" s="62">
        <v>14</v>
      </c>
      <c r="O49" s="63">
        <v>7</v>
      </c>
      <c r="P49" s="46"/>
      <c r="Q49" s="46"/>
      <c r="R49" s="46"/>
      <c r="S49" s="46"/>
      <c r="T49" s="46"/>
      <c r="U49" s="46"/>
    </row>
    <row r="50" spans="1:21" ht="30.75" customHeight="1" x14ac:dyDescent="0.2">
      <c r="A50" s="46"/>
      <c r="B50" s="1140"/>
      <c r="C50" s="1141"/>
      <c r="D50" s="60"/>
      <c r="E50" s="1146" t="s">
        <v>15</v>
      </c>
      <c r="F50" s="1146"/>
      <c r="G50" s="1146"/>
      <c r="H50" s="1146"/>
      <c r="I50" s="1146"/>
      <c r="J50" s="1147"/>
      <c r="K50" s="61">
        <v>2</v>
      </c>
      <c r="L50" s="62">
        <v>2</v>
      </c>
      <c r="M50" s="62">
        <v>2</v>
      </c>
      <c r="N50" s="62">
        <v>2</v>
      </c>
      <c r="O50" s="63">
        <v>13</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487</v>
      </c>
      <c r="L51" s="62" t="s">
        <v>487</v>
      </c>
      <c r="M51" s="62" t="s">
        <v>487</v>
      </c>
      <c r="N51" s="62" t="s">
        <v>487</v>
      </c>
      <c r="O51" s="63" t="s">
        <v>487</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407</v>
      </c>
      <c r="L52" s="62">
        <v>400</v>
      </c>
      <c r="M52" s="62">
        <v>398</v>
      </c>
      <c r="N52" s="62">
        <v>389</v>
      </c>
      <c r="O52" s="63">
        <v>418</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192</v>
      </c>
      <c r="L53" s="67">
        <v>211</v>
      </c>
      <c r="M53" s="67">
        <v>262</v>
      </c>
      <c r="N53" s="67">
        <v>317</v>
      </c>
      <c r="O53" s="68">
        <v>316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azqG5h4G6ufTeFKi/JRb67IKyHXgQnbyq13LnjyvOpEE5yazsHbyOowc+zf7yRyC6RYhUcHo2zJ4yOjkafbkg==" saltValue="TMc3rIK6566lTatEBS9mz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69" t="s">
        <v>30</v>
      </c>
      <c r="C41" s="1170"/>
      <c r="D41" s="103"/>
      <c r="E41" s="1175" t="s">
        <v>31</v>
      </c>
      <c r="F41" s="1175"/>
      <c r="G41" s="1175"/>
      <c r="H41" s="1176"/>
      <c r="I41" s="342">
        <v>5977</v>
      </c>
      <c r="J41" s="343">
        <v>7539</v>
      </c>
      <c r="K41" s="343">
        <v>7613</v>
      </c>
      <c r="L41" s="343">
        <v>7425</v>
      </c>
      <c r="M41" s="344">
        <v>6998</v>
      </c>
    </row>
    <row r="42" spans="2:13" ht="27.75" customHeight="1" x14ac:dyDescent="0.2">
      <c r="B42" s="1171"/>
      <c r="C42" s="1172"/>
      <c r="D42" s="104"/>
      <c r="E42" s="1177" t="s">
        <v>32</v>
      </c>
      <c r="F42" s="1177"/>
      <c r="G42" s="1177"/>
      <c r="H42" s="1178"/>
      <c r="I42" s="345">
        <v>20</v>
      </c>
      <c r="J42" s="346">
        <v>18</v>
      </c>
      <c r="K42" s="346">
        <v>16</v>
      </c>
      <c r="L42" s="346">
        <v>13</v>
      </c>
      <c r="M42" s="347" t="s">
        <v>487</v>
      </c>
    </row>
    <row r="43" spans="2:13" ht="27.75" customHeight="1" x14ac:dyDescent="0.2">
      <c r="B43" s="1171"/>
      <c r="C43" s="1172"/>
      <c r="D43" s="104"/>
      <c r="E43" s="1177" t="s">
        <v>33</v>
      </c>
      <c r="F43" s="1177"/>
      <c r="G43" s="1177"/>
      <c r="H43" s="1178"/>
      <c r="I43" s="345">
        <v>7</v>
      </c>
      <c r="J43" s="346" t="s">
        <v>487</v>
      </c>
      <c r="K43" s="346" t="s">
        <v>487</v>
      </c>
      <c r="L43" s="346" t="s">
        <v>487</v>
      </c>
      <c r="M43" s="347" t="s">
        <v>487</v>
      </c>
    </row>
    <row r="44" spans="2:13" ht="27.75" customHeight="1" x14ac:dyDescent="0.2">
      <c r="B44" s="1171"/>
      <c r="C44" s="1172"/>
      <c r="D44" s="104"/>
      <c r="E44" s="1177" t="s">
        <v>34</v>
      </c>
      <c r="F44" s="1177"/>
      <c r="G44" s="1177"/>
      <c r="H44" s="1178"/>
      <c r="I44" s="345">
        <v>60</v>
      </c>
      <c r="J44" s="346">
        <v>41</v>
      </c>
      <c r="K44" s="346">
        <v>25</v>
      </c>
      <c r="L44" s="346">
        <v>10</v>
      </c>
      <c r="M44" s="347">
        <v>3</v>
      </c>
    </row>
    <row r="45" spans="2:13" ht="27.75" customHeight="1" x14ac:dyDescent="0.2">
      <c r="B45" s="1171"/>
      <c r="C45" s="1172"/>
      <c r="D45" s="104"/>
      <c r="E45" s="1177" t="s">
        <v>35</v>
      </c>
      <c r="F45" s="1177"/>
      <c r="G45" s="1177"/>
      <c r="H45" s="1178"/>
      <c r="I45" s="345">
        <v>147</v>
      </c>
      <c r="J45" s="346">
        <v>253</v>
      </c>
      <c r="K45" s="346">
        <v>214</v>
      </c>
      <c r="L45" s="346">
        <v>164</v>
      </c>
      <c r="M45" s="347">
        <v>67</v>
      </c>
    </row>
    <row r="46" spans="2:13" ht="27.75" customHeight="1" x14ac:dyDescent="0.2">
      <c r="B46" s="1171"/>
      <c r="C46" s="1172"/>
      <c r="D46" s="105"/>
      <c r="E46" s="1177" t="s">
        <v>36</v>
      </c>
      <c r="F46" s="1177"/>
      <c r="G46" s="1177"/>
      <c r="H46" s="1178"/>
      <c r="I46" s="345">
        <v>3</v>
      </c>
      <c r="J46" s="346" t="s">
        <v>487</v>
      </c>
      <c r="K46" s="346" t="s">
        <v>487</v>
      </c>
      <c r="L46" s="346" t="s">
        <v>487</v>
      </c>
      <c r="M46" s="347" t="s">
        <v>487</v>
      </c>
    </row>
    <row r="47" spans="2:13" ht="27.75" customHeight="1" x14ac:dyDescent="0.2">
      <c r="B47" s="1171"/>
      <c r="C47" s="1172"/>
      <c r="D47" s="106"/>
      <c r="E47" s="1179" t="s">
        <v>37</v>
      </c>
      <c r="F47" s="1180"/>
      <c r="G47" s="1180"/>
      <c r="H47" s="1181"/>
      <c r="I47" s="345" t="s">
        <v>487</v>
      </c>
      <c r="J47" s="346" t="s">
        <v>487</v>
      </c>
      <c r="K47" s="346" t="s">
        <v>487</v>
      </c>
      <c r="L47" s="346" t="s">
        <v>487</v>
      </c>
      <c r="M47" s="347" t="s">
        <v>487</v>
      </c>
    </row>
    <row r="48" spans="2:13" ht="27.75" customHeight="1" x14ac:dyDescent="0.2">
      <c r="B48" s="1171"/>
      <c r="C48" s="1172"/>
      <c r="D48" s="104"/>
      <c r="E48" s="1177" t="s">
        <v>38</v>
      </c>
      <c r="F48" s="1177"/>
      <c r="G48" s="1177"/>
      <c r="H48" s="1178"/>
      <c r="I48" s="345" t="s">
        <v>487</v>
      </c>
      <c r="J48" s="346" t="s">
        <v>487</v>
      </c>
      <c r="K48" s="346" t="s">
        <v>487</v>
      </c>
      <c r="L48" s="346" t="s">
        <v>487</v>
      </c>
      <c r="M48" s="347" t="s">
        <v>487</v>
      </c>
    </row>
    <row r="49" spans="2:13" ht="27.75" customHeight="1" x14ac:dyDescent="0.2">
      <c r="B49" s="1173"/>
      <c r="C49" s="1174"/>
      <c r="D49" s="104"/>
      <c r="E49" s="1177" t="s">
        <v>39</v>
      </c>
      <c r="F49" s="1177"/>
      <c r="G49" s="1177"/>
      <c r="H49" s="1178"/>
      <c r="I49" s="345" t="s">
        <v>487</v>
      </c>
      <c r="J49" s="346" t="s">
        <v>487</v>
      </c>
      <c r="K49" s="346" t="s">
        <v>487</v>
      </c>
      <c r="L49" s="346" t="s">
        <v>487</v>
      </c>
      <c r="M49" s="347" t="s">
        <v>487</v>
      </c>
    </row>
    <row r="50" spans="2:13" ht="27.75" customHeight="1" x14ac:dyDescent="0.2">
      <c r="B50" s="1182" t="s">
        <v>40</v>
      </c>
      <c r="C50" s="1183"/>
      <c r="D50" s="107"/>
      <c r="E50" s="1177" t="s">
        <v>41</v>
      </c>
      <c r="F50" s="1177"/>
      <c r="G50" s="1177"/>
      <c r="H50" s="1178"/>
      <c r="I50" s="345">
        <v>4727</v>
      </c>
      <c r="J50" s="346">
        <v>3985</v>
      </c>
      <c r="K50" s="346">
        <v>4575</v>
      </c>
      <c r="L50" s="346">
        <v>5046</v>
      </c>
      <c r="M50" s="347">
        <v>5340</v>
      </c>
    </row>
    <row r="51" spans="2:13" ht="27.75" customHeight="1" x14ac:dyDescent="0.2">
      <c r="B51" s="1171"/>
      <c r="C51" s="1172"/>
      <c r="D51" s="104"/>
      <c r="E51" s="1177" t="s">
        <v>42</v>
      </c>
      <c r="F51" s="1177"/>
      <c r="G51" s="1177"/>
      <c r="H51" s="1178"/>
      <c r="I51" s="345">
        <v>476</v>
      </c>
      <c r="J51" s="346">
        <v>448</v>
      </c>
      <c r="K51" s="346">
        <v>430</v>
      </c>
      <c r="L51" s="346">
        <v>433</v>
      </c>
      <c r="M51" s="347">
        <v>444</v>
      </c>
    </row>
    <row r="52" spans="2:13" ht="27.75" customHeight="1" x14ac:dyDescent="0.2">
      <c r="B52" s="1173"/>
      <c r="C52" s="1174"/>
      <c r="D52" s="104"/>
      <c r="E52" s="1177" t="s">
        <v>43</v>
      </c>
      <c r="F52" s="1177"/>
      <c r="G52" s="1177"/>
      <c r="H52" s="1178"/>
      <c r="I52" s="345">
        <v>4931</v>
      </c>
      <c r="J52" s="346">
        <v>5319</v>
      </c>
      <c r="K52" s="346">
        <v>5189</v>
      </c>
      <c r="L52" s="346">
        <v>4978</v>
      </c>
      <c r="M52" s="347">
        <v>4746</v>
      </c>
    </row>
    <row r="53" spans="2:13" ht="27.75" customHeight="1" thickBot="1" x14ac:dyDescent="0.25">
      <c r="B53" s="1184" t="s">
        <v>19</v>
      </c>
      <c r="C53" s="1185"/>
      <c r="D53" s="108"/>
      <c r="E53" s="1186" t="s">
        <v>44</v>
      </c>
      <c r="F53" s="1186"/>
      <c r="G53" s="1186"/>
      <c r="H53" s="1187"/>
      <c r="I53" s="348">
        <v>-3920</v>
      </c>
      <c r="J53" s="349">
        <v>-1900</v>
      </c>
      <c r="K53" s="349">
        <v>-2326</v>
      </c>
      <c r="L53" s="349">
        <v>-2843</v>
      </c>
      <c r="M53" s="350">
        <v>-3462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WZB2A50+N73o9k5I42JAKamR6o0vetbyPJRJOAE/Zoof0HSxHxTMmLPbwoM+ah92djwBDjdoQyWYBtJMK/VLgg==" saltValue="00q3Q8nKZlFUbln9YkL8Z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196" t="s">
        <v>46</v>
      </c>
      <c r="D55" s="1196"/>
      <c r="E55" s="1197"/>
      <c r="F55" s="120">
        <v>2041</v>
      </c>
      <c r="G55" s="120">
        <v>1790</v>
      </c>
      <c r="H55" s="121">
        <v>1923</v>
      </c>
    </row>
    <row r="56" spans="2:8" ht="52.5" customHeight="1" x14ac:dyDescent="0.2">
      <c r="B56" s="122"/>
      <c r="C56" s="1198" t="s">
        <v>47</v>
      </c>
      <c r="D56" s="1198"/>
      <c r="E56" s="1199"/>
      <c r="F56" s="123">
        <v>57</v>
      </c>
      <c r="G56" s="123">
        <v>57</v>
      </c>
      <c r="H56" s="124">
        <v>65</v>
      </c>
    </row>
    <row r="57" spans="2:8" ht="53.25" customHeight="1" x14ac:dyDescent="0.2">
      <c r="B57" s="122"/>
      <c r="C57" s="1200" t="s">
        <v>48</v>
      </c>
      <c r="D57" s="1200"/>
      <c r="E57" s="1201"/>
      <c r="F57" s="125">
        <v>1825</v>
      </c>
      <c r="G57" s="125">
        <v>2501</v>
      </c>
      <c r="H57" s="126">
        <v>2605</v>
      </c>
    </row>
    <row r="58" spans="2:8" ht="45.75" customHeight="1" x14ac:dyDescent="0.2">
      <c r="B58" s="127"/>
      <c r="C58" s="1188" t="s">
        <v>556</v>
      </c>
      <c r="D58" s="1189"/>
      <c r="E58" s="1190"/>
      <c r="F58" s="128">
        <v>1179</v>
      </c>
      <c r="G58" s="128">
        <v>1719</v>
      </c>
      <c r="H58" s="129">
        <v>1899</v>
      </c>
    </row>
    <row r="59" spans="2:8" ht="45.75" customHeight="1" x14ac:dyDescent="0.2">
      <c r="B59" s="127"/>
      <c r="C59" s="1188" t="s">
        <v>557</v>
      </c>
      <c r="D59" s="1189"/>
      <c r="E59" s="1190"/>
      <c r="F59" s="128">
        <v>358</v>
      </c>
      <c r="G59" s="128">
        <v>487</v>
      </c>
      <c r="H59" s="129">
        <v>422</v>
      </c>
    </row>
    <row r="60" spans="2:8" ht="45.75" customHeight="1" x14ac:dyDescent="0.2">
      <c r="B60" s="127"/>
      <c r="C60" s="1188" t="s">
        <v>558</v>
      </c>
      <c r="D60" s="1189"/>
      <c r="E60" s="1190"/>
      <c r="F60" s="128">
        <v>227</v>
      </c>
      <c r="G60" s="128">
        <v>227</v>
      </c>
      <c r="H60" s="129">
        <v>227</v>
      </c>
    </row>
    <row r="61" spans="2:8" ht="45.75" customHeight="1" x14ac:dyDescent="0.2">
      <c r="B61" s="127"/>
      <c r="C61" s="1188" t="s">
        <v>559</v>
      </c>
      <c r="D61" s="1189"/>
      <c r="E61" s="1190"/>
      <c r="F61" s="128">
        <v>20</v>
      </c>
      <c r="G61" s="128">
        <v>20</v>
      </c>
      <c r="H61" s="129">
        <v>20</v>
      </c>
    </row>
    <row r="62" spans="2:8" ht="45.75" customHeight="1" thickBot="1" x14ac:dyDescent="0.25">
      <c r="B62" s="130"/>
      <c r="C62" s="1191" t="s">
        <v>560</v>
      </c>
      <c r="D62" s="1192"/>
      <c r="E62" s="1193"/>
      <c r="F62" s="131">
        <v>13</v>
      </c>
      <c r="G62" s="131">
        <v>13</v>
      </c>
      <c r="H62" s="132">
        <v>13</v>
      </c>
    </row>
    <row r="63" spans="2:8" ht="52.5" customHeight="1" thickBot="1" x14ac:dyDescent="0.25">
      <c r="B63" s="133"/>
      <c r="C63" s="1194" t="s">
        <v>49</v>
      </c>
      <c r="D63" s="1194"/>
      <c r="E63" s="1195"/>
      <c r="F63" s="134">
        <v>3922</v>
      </c>
      <c r="G63" s="134">
        <v>4348</v>
      </c>
      <c r="H63" s="135">
        <v>4592</v>
      </c>
    </row>
    <row r="64" spans="2:8" ht="13.2" x14ac:dyDescent="0.2"/>
  </sheetData>
  <sheetProtection algorithmName="SHA-512" hashValue="vv75mbY0Bl/Y4/8l939cFVky2AFSkYbtAojxGXz6cj3AJg9eW6AY0JJg5XTu3aY4Y1YNtiezbmcmR+3061WlRg==" saltValue="ziU281vfelf9MvX4wQu9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FD9EB-B1B2-474B-B3BC-919A04C47AC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2"/>
      <c r="B1" s="1203"/>
      <c r="DD1" s="255"/>
      <c r="DE1" s="255"/>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55"/>
      <c r="DE2" s="255"/>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55"/>
      <c r="DE3" s="255"/>
    </row>
    <row r="4" spans="1:109" s="253"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53"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53"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53"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53"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53"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53"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53"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53"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53"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53"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53" customFormat="1" ht="13.2" x14ac:dyDescent="0.2">
      <c r="A15" s="255"/>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53" customFormat="1" ht="13.2" x14ac:dyDescent="0.2">
      <c r="A16" s="255"/>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53" customFormat="1" ht="13.2" x14ac:dyDescent="0.2">
      <c r="A17" s="255"/>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53" customFormat="1" ht="13.2" x14ac:dyDescent="0.2">
      <c r="A18" s="255"/>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55"/>
      <c r="DE19" s="255"/>
    </row>
    <row r="20" spans="1:109" ht="13.2" x14ac:dyDescent="0.2">
      <c r="DD20" s="255"/>
      <c r="DE20" s="255"/>
    </row>
    <row r="21" spans="1:109" ht="17.25" customHeight="1" x14ac:dyDescent="0.2">
      <c r="B21" s="1205"/>
      <c r="C21" s="257"/>
      <c r="D21" s="257"/>
      <c r="E21" s="257"/>
      <c r="F21" s="257"/>
      <c r="G21" s="257"/>
      <c r="H21" s="257"/>
      <c r="I21" s="257"/>
      <c r="J21" s="257"/>
      <c r="K21" s="257"/>
      <c r="L21" s="257"/>
      <c r="M21" s="257"/>
      <c r="N21" s="1206"/>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6"/>
      <c r="AU21" s="257"/>
      <c r="AV21" s="257"/>
      <c r="AW21" s="257"/>
      <c r="AX21" s="257"/>
      <c r="AY21" s="257"/>
      <c r="AZ21" s="257"/>
      <c r="BA21" s="257"/>
      <c r="BB21" s="257"/>
      <c r="BC21" s="257"/>
      <c r="BD21" s="257"/>
      <c r="BE21" s="257"/>
      <c r="BF21" s="1206"/>
      <c r="BG21" s="257"/>
      <c r="BH21" s="257"/>
      <c r="BI21" s="257"/>
      <c r="BJ21" s="257"/>
      <c r="BK21" s="257"/>
      <c r="BL21" s="257"/>
      <c r="BM21" s="257"/>
      <c r="BN21" s="257"/>
      <c r="BO21" s="257"/>
      <c r="BP21" s="257"/>
      <c r="BQ21" s="257"/>
      <c r="BR21" s="1206"/>
      <c r="BS21" s="257"/>
      <c r="BT21" s="257"/>
      <c r="BU21" s="257"/>
      <c r="BV21" s="257"/>
      <c r="BW21" s="257"/>
      <c r="BX21" s="257"/>
      <c r="BY21" s="257"/>
      <c r="BZ21" s="257"/>
      <c r="CA21" s="257"/>
      <c r="CB21" s="257"/>
      <c r="CC21" s="257"/>
      <c r="CD21" s="1206"/>
      <c r="CE21" s="257"/>
      <c r="CF21" s="257"/>
      <c r="CG21" s="257"/>
      <c r="CH21" s="257"/>
      <c r="CI21" s="257"/>
      <c r="CJ21" s="257"/>
      <c r="CK21" s="257"/>
      <c r="CL21" s="257"/>
      <c r="CM21" s="257"/>
      <c r="CN21" s="257"/>
      <c r="CO21" s="257"/>
      <c r="CP21" s="1206"/>
      <c r="CQ21" s="257"/>
      <c r="CR21" s="257"/>
      <c r="CS21" s="257"/>
      <c r="CT21" s="257"/>
      <c r="CU21" s="257"/>
      <c r="CV21" s="257"/>
      <c r="CW21" s="257"/>
      <c r="CX21" s="257"/>
      <c r="CY21" s="257"/>
      <c r="CZ21" s="257"/>
      <c r="DA21" s="257"/>
      <c r="DB21" s="1206"/>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07"/>
      <c r="DD40" s="1207"/>
      <c r="DE40" s="255"/>
    </row>
    <row r="41" spans="2:109" ht="16.2" x14ac:dyDescent="0.2">
      <c r="B41" s="256" t="s">
        <v>563</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59"/>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59"/>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59"/>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59"/>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59"/>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59"/>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59"/>
      <c r="AN49" s="255" t="s">
        <v>566</v>
      </c>
    </row>
    <row r="50" spans="1:109" ht="13.2" x14ac:dyDescent="0.2">
      <c r="B50" s="259"/>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259"/>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59"/>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59"/>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58.4</v>
      </c>
      <c r="BQ53" s="1231"/>
      <c r="BR53" s="1231"/>
      <c r="BS53" s="1231"/>
      <c r="BT53" s="1231"/>
      <c r="BU53" s="1231"/>
      <c r="BV53" s="1231"/>
      <c r="BW53" s="1231"/>
      <c r="BX53" s="1231">
        <v>59.7</v>
      </c>
      <c r="BY53" s="1231"/>
      <c r="BZ53" s="1231"/>
      <c r="CA53" s="1231"/>
      <c r="CB53" s="1231"/>
      <c r="CC53" s="1231"/>
      <c r="CD53" s="1231"/>
      <c r="CE53" s="1231"/>
      <c r="CF53" s="1231">
        <v>56.9</v>
      </c>
      <c r="CG53" s="1231"/>
      <c r="CH53" s="1231"/>
      <c r="CI53" s="1231"/>
      <c r="CJ53" s="1231"/>
      <c r="CK53" s="1231"/>
      <c r="CL53" s="1231"/>
      <c r="CM53" s="1231"/>
      <c r="CN53" s="1231">
        <v>58.3</v>
      </c>
      <c r="CO53" s="1231"/>
      <c r="CP53" s="1231"/>
      <c r="CQ53" s="1231"/>
      <c r="CR53" s="1231"/>
      <c r="CS53" s="1231"/>
      <c r="CT53" s="1231"/>
      <c r="CU53" s="1231"/>
      <c r="CV53" s="1231">
        <v>60</v>
      </c>
      <c r="CW53" s="1231"/>
      <c r="CX53" s="1231"/>
      <c r="CY53" s="1231"/>
      <c r="CZ53" s="1231"/>
      <c r="DA53" s="1231"/>
      <c r="DB53" s="1231"/>
      <c r="DC53" s="1231"/>
    </row>
    <row r="54" spans="1:109" ht="13.2" x14ac:dyDescent="0.2">
      <c r="A54" s="1209"/>
      <c r="B54" s="259"/>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59"/>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21.4</v>
      </c>
      <c r="BQ55" s="1231"/>
      <c r="BR55" s="1231"/>
      <c r="BS55" s="1231"/>
      <c r="BT55" s="1231"/>
      <c r="BU55" s="1231"/>
      <c r="BV55" s="1231"/>
      <c r="BW55" s="1231"/>
      <c r="BX55" s="1231">
        <v>12.8</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59"/>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55"/>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60.8</v>
      </c>
      <c r="BQ57" s="1231"/>
      <c r="BR57" s="1231"/>
      <c r="BS57" s="1231"/>
      <c r="BT57" s="1231"/>
      <c r="BU57" s="1231"/>
      <c r="BV57" s="1231"/>
      <c r="BW57" s="1231"/>
      <c r="BX57" s="1231">
        <v>61.2</v>
      </c>
      <c r="BY57" s="1231"/>
      <c r="BZ57" s="1231"/>
      <c r="CA57" s="1231"/>
      <c r="CB57" s="1231"/>
      <c r="CC57" s="1231"/>
      <c r="CD57" s="1231"/>
      <c r="CE57" s="1231"/>
      <c r="CF57" s="1231">
        <v>63.1</v>
      </c>
      <c r="CG57" s="1231"/>
      <c r="CH57" s="1231"/>
      <c r="CI57" s="1231"/>
      <c r="CJ57" s="1231"/>
      <c r="CK57" s="1231"/>
      <c r="CL57" s="1231"/>
      <c r="CM57" s="1231"/>
      <c r="CN57" s="1231">
        <v>64.2</v>
      </c>
      <c r="CO57" s="1231"/>
      <c r="CP57" s="1231"/>
      <c r="CQ57" s="1231"/>
      <c r="CR57" s="1231"/>
      <c r="CS57" s="1231"/>
      <c r="CT57" s="1231"/>
      <c r="CU57" s="1231"/>
      <c r="CV57" s="1231">
        <v>64.400000000000006</v>
      </c>
      <c r="CW57" s="1231"/>
      <c r="CX57" s="1231"/>
      <c r="CY57" s="1231"/>
      <c r="CZ57" s="1231"/>
      <c r="DA57" s="1231"/>
      <c r="DB57" s="1231"/>
      <c r="DC57" s="1231"/>
      <c r="DD57" s="1234"/>
      <c r="DE57" s="1232"/>
    </row>
    <row r="58" spans="1:109" s="1209" customFormat="1" ht="13.2" x14ac:dyDescent="0.2">
      <c r="A58" s="255"/>
      <c r="B58" s="1232"/>
      <c r="G58" s="1220"/>
      <c r="H58" s="1220"/>
      <c r="I58" s="1233"/>
      <c r="J58" s="1233"/>
      <c r="K58" s="1229"/>
      <c r="L58" s="1229"/>
      <c r="M58" s="1229"/>
      <c r="N58" s="1229"/>
      <c r="AM58" s="255"/>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55"/>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55"/>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55"/>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55"/>
    </row>
    <row r="63" spans="1:109" ht="16.2" x14ac:dyDescent="0.2">
      <c r="B63" s="312" t="s">
        <v>571</v>
      </c>
    </row>
    <row r="64" spans="1:109" ht="13.2" x14ac:dyDescent="0.2">
      <c r="B64" s="259"/>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59"/>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59"/>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59"/>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59"/>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59"/>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59"/>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59"/>
      <c r="G71" s="1245"/>
      <c r="I71" s="1246"/>
      <c r="J71" s="1243"/>
      <c r="K71" s="1243"/>
      <c r="L71" s="1244"/>
      <c r="M71" s="1243"/>
      <c r="N71" s="1244"/>
      <c r="AM71" s="1245"/>
      <c r="AN71" s="255" t="s">
        <v>566</v>
      </c>
    </row>
    <row r="72" spans="2:107" ht="13.2" x14ac:dyDescent="0.2">
      <c r="B72" s="259"/>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2" x14ac:dyDescent="0.2">
      <c r="B73" s="259"/>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59"/>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59"/>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4.5</v>
      </c>
      <c r="BQ75" s="1231"/>
      <c r="BR75" s="1231"/>
      <c r="BS75" s="1231"/>
      <c r="BT75" s="1231"/>
      <c r="BU75" s="1231"/>
      <c r="BV75" s="1231"/>
      <c r="BW75" s="1231"/>
      <c r="BX75" s="1231">
        <v>4.9000000000000004</v>
      </c>
      <c r="BY75" s="1231"/>
      <c r="BZ75" s="1231"/>
      <c r="CA75" s="1231"/>
      <c r="CB75" s="1231"/>
      <c r="CC75" s="1231"/>
      <c r="CD75" s="1231"/>
      <c r="CE75" s="1231"/>
      <c r="CF75" s="1231">
        <v>5.4</v>
      </c>
      <c r="CG75" s="1231"/>
      <c r="CH75" s="1231"/>
      <c r="CI75" s="1231"/>
      <c r="CJ75" s="1231"/>
      <c r="CK75" s="1231"/>
      <c r="CL75" s="1231"/>
      <c r="CM75" s="1231"/>
      <c r="CN75" s="1231">
        <v>6.2</v>
      </c>
      <c r="CO75" s="1231"/>
      <c r="CP75" s="1231"/>
      <c r="CQ75" s="1231"/>
      <c r="CR75" s="1231"/>
      <c r="CS75" s="1231"/>
      <c r="CT75" s="1231"/>
      <c r="CU75" s="1231"/>
      <c r="CV75" s="1231">
        <v>6.9</v>
      </c>
      <c r="CW75" s="1231"/>
      <c r="CX75" s="1231"/>
      <c r="CY75" s="1231"/>
      <c r="CZ75" s="1231"/>
      <c r="DA75" s="1231"/>
      <c r="DB75" s="1231"/>
      <c r="DC75" s="1231"/>
    </row>
    <row r="76" spans="2:107" ht="13.2" x14ac:dyDescent="0.2">
      <c r="B76" s="259"/>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59"/>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21.4</v>
      </c>
      <c r="BQ77" s="1231"/>
      <c r="BR77" s="1231"/>
      <c r="BS77" s="1231"/>
      <c r="BT77" s="1231"/>
      <c r="BU77" s="1231"/>
      <c r="BV77" s="1231"/>
      <c r="BW77" s="1231"/>
      <c r="BX77" s="1231">
        <v>12.8</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59"/>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59"/>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7.7</v>
      </c>
      <c r="BQ79" s="1231"/>
      <c r="BR79" s="1231"/>
      <c r="BS79" s="1231"/>
      <c r="BT79" s="1231"/>
      <c r="BU79" s="1231"/>
      <c r="BV79" s="1231"/>
      <c r="BW79" s="1231"/>
      <c r="BX79" s="1231">
        <v>7.3</v>
      </c>
      <c r="BY79" s="1231"/>
      <c r="BZ79" s="1231"/>
      <c r="CA79" s="1231"/>
      <c r="CB79" s="1231"/>
      <c r="CC79" s="1231"/>
      <c r="CD79" s="1231"/>
      <c r="CE79" s="1231"/>
      <c r="CF79" s="1231">
        <v>7.2</v>
      </c>
      <c r="CG79" s="1231"/>
      <c r="CH79" s="1231"/>
      <c r="CI79" s="1231"/>
      <c r="CJ79" s="1231"/>
      <c r="CK79" s="1231"/>
      <c r="CL79" s="1231"/>
      <c r="CM79" s="1231"/>
      <c r="CN79" s="1231">
        <v>7.2</v>
      </c>
      <c r="CO79" s="1231"/>
      <c r="CP79" s="1231"/>
      <c r="CQ79" s="1231"/>
      <c r="CR79" s="1231"/>
      <c r="CS79" s="1231"/>
      <c r="CT79" s="1231"/>
      <c r="CU79" s="1231"/>
      <c r="CV79" s="1231">
        <v>7</v>
      </c>
      <c r="CW79" s="1231"/>
      <c r="CX79" s="1231"/>
      <c r="CY79" s="1231"/>
      <c r="CZ79" s="1231"/>
      <c r="DA79" s="1231"/>
      <c r="DB79" s="1231"/>
      <c r="DC79" s="1231"/>
    </row>
    <row r="80" spans="2:107" ht="13.2" x14ac:dyDescent="0.2">
      <c r="B80" s="259"/>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59"/>
    </row>
    <row r="82" spans="2:109" ht="16.2" x14ac:dyDescent="0.2">
      <c r="B82" s="259"/>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d/nR65Sx93dVJxpuz3/teKVtkx+8gRay9w7OumIppUf0l50pDulW4QEzFA4P/uwVcomTPlINrRKmbwochew4Og==" saltValue="VzkwqbMRMIe1vC5Wiajua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7D2B1-E51E-494D-B97C-AE4D6A3C109A}">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476</v>
      </c>
    </row>
  </sheetData>
  <sheetProtection algorithmName="SHA-512" hashValue="rmi/hmY6Qw7bbWAZWV+DeL6xk7sEbQ1YAFJ4DzbQlg8q6cebwNXRmdc5EUJcVETMlbwHxp7H6CModYe5yaf+Xw==" saltValue="Ovxxs5+ahQYpLunQ6gZia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BA9E4-4B40-4DB1-B9C5-432013F8FB2A}">
  <sheetPr>
    <pageSetUpPr fitToPage="1"/>
  </sheetPr>
  <dimension ref="A1:DR125"/>
  <sheetViews>
    <sheetView showGridLines="0" zoomScale="95" zoomScaleNormal="95" zoomScaleSheetLayoutView="55"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476</v>
      </c>
    </row>
  </sheetData>
  <sheetProtection algorithmName="SHA-512" hashValue="iw7sZMNpEAKyO9Kh0ymWpiMefEsGC23qneEPHNtro1dXn9GxkJVigySfo9I3UvBDYaBHJGPNTNL6zfbNR7XlYQ==" saltValue="uT/wbCgeh836Y2oYpgzJ1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525</v>
      </c>
      <c r="G2" s="149"/>
      <c r="H2" s="150"/>
    </row>
    <row r="3" spans="1:8" x14ac:dyDescent="0.2">
      <c r="A3" s="146" t="s">
        <v>518</v>
      </c>
      <c r="B3" s="151"/>
      <c r="C3" s="152"/>
      <c r="D3" s="153">
        <v>77328</v>
      </c>
      <c r="E3" s="154"/>
      <c r="F3" s="155">
        <v>87464</v>
      </c>
      <c r="G3" s="156"/>
      <c r="H3" s="157"/>
    </row>
    <row r="4" spans="1:8" x14ac:dyDescent="0.2">
      <c r="A4" s="158"/>
      <c r="B4" s="159"/>
      <c r="C4" s="160"/>
      <c r="D4" s="161">
        <v>42576</v>
      </c>
      <c r="E4" s="162"/>
      <c r="F4" s="163">
        <v>47479</v>
      </c>
      <c r="G4" s="164"/>
      <c r="H4" s="165"/>
    </row>
    <row r="5" spans="1:8" x14ac:dyDescent="0.2">
      <c r="A5" s="146" t="s">
        <v>520</v>
      </c>
      <c r="B5" s="151"/>
      <c r="C5" s="152"/>
      <c r="D5" s="153">
        <v>166349</v>
      </c>
      <c r="E5" s="154"/>
      <c r="F5" s="155">
        <v>96248</v>
      </c>
      <c r="G5" s="156"/>
      <c r="H5" s="157"/>
    </row>
    <row r="6" spans="1:8" x14ac:dyDescent="0.2">
      <c r="A6" s="158"/>
      <c r="B6" s="159"/>
      <c r="C6" s="160"/>
      <c r="D6" s="161">
        <v>150171</v>
      </c>
      <c r="E6" s="162"/>
      <c r="F6" s="163">
        <v>55768</v>
      </c>
      <c r="G6" s="164"/>
      <c r="H6" s="165"/>
    </row>
    <row r="7" spans="1:8" x14ac:dyDescent="0.2">
      <c r="A7" s="146" t="s">
        <v>521</v>
      </c>
      <c r="B7" s="151"/>
      <c r="C7" s="152"/>
      <c r="D7" s="153">
        <v>73179</v>
      </c>
      <c r="E7" s="154"/>
      <c r="F7" s="155">
        <v>76413</v>
      </c>
      <c r="G7" s="156"/>
      <c r="H7" s="157"/>
    </row>
    <row r="8" spans="1:8" x14ac:dyDescent="0.2">
      <c r="A8" s="158"/>
      <c r="B8" s="159"/>
      <c r="C8" s="160"/>
      <c r="D8" s="161">
        <v>42354</v>
      </c>
      <c r="E8" s="162"/>
      <c r="F8" s="163">
        <v>39658</v>
      </c>
      <c r="G8" s="164"/>
      <c r="H8" s="165"/>
    </row>
    <row r="9" spans="1:8" x14ac:dyDescent="0.2">
      <c r="A9" s="146" t="s">
        <v>522</v>
      </c>
      <c r="B9" s="151"/>
      <c r="C9" s="152"/>
      <c r="D9" s="153">
        <v>64370</v>
      </c>
      <c r="E9" s="154"/>
      <c r="F9" s="155">
        <v>66481</v>
      </c>
      <c r="G9" s="156"/>
      <c r="H9" s="157"/>
    </row>
    <row r="10" spans="1:8" x14ac:dyDescent="0.2">
      <c r="A10" s="158"/>
      <c r="B10" s="159"/>
      <c r="C10" s="160"/>
      <c r="D10" s="161">
        <v>22743</v>
      </c>
      <c r="E10" s="162"/>
      <c r="F10" s="163">
        <v>36120</v>
      </c>
      <c r="G10" s="164"/>
      <c r="H10" s="165"/>
    </row>
    <row r="11" spans="1:8" x14ac:dyDescent="0.2">
      <c r="A11" s="146" t="s">
        <v>523</v>
      </c>
      <c r="B11" s="151"/>
      <c r="C11" s="152"/>
      <c r="D11" s="153">
        <v>33670</v>
      </c>
      <c r="E11" s="154"/>
      <c r="F11" s="155">
        <v>67825</v>
      </c>
      <c r="G11" s="156"/>
      <c r="H11" s="157"/>
    </row>
    <row r="12" spans="1:8" x14ac:dyDescent="0.2">
      <c r="A12" s="158"/>
      <c r="B12" s="159"/>
      <c r="C12" s="166"/>
      <c r="D12" s="161">
        <v>22957</v>
      </c>
      <c r="E12" s="162"/>
      <c r="F12" s="163">
        <v>39417</v>
      </c>
      <c r="G12" s="164"/>
      <c r="H12" s="165"/>
    </row>
    <row r="13" spans="1:8" x14ac:dyDescent="0.2">
      <c r="A13" s="146"/>
      <c r="B13" s="151"/>
      <c r="C13" s="152"/>
      <c r="D13" s="153">
        <v>82979</v>
      </c>
      <c r="E13" s="154"/>
      <c r="F13" s="155">
        <v>78886</v>
      </c>
      <c r="G13" s="167"/>
      <c r="H13" s="157"/>
    </row>
    <row r="14" spans="1:8" x14ac:dyDescent="0.2">
      <c r="A14" s="158"/>
      <c r="B14" s="159"/>
      <c r="C14" s="160"/>
      <c r="D14" s="161">
        <v>56160</v>
      </c>
      <c r="E14" s="162"/>
      <c r="F14" s="163">
        <v>43688</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6.74</v>
      </c>
      <c r="C19" s="168">
        <f>ROUND(VALUE(SUBSTITUTE(実質収支比率等に係る経年分析!G$48,"▲","-")),2)</f>
        <v>9.4600000000000009</v>
      </c>
      <c r="D19" s="168">
        <f>ROUND(VALUE(SUBSTITUTE(実質収支比率等に係る経年分析!H$48,"▲","-")),2)</f>
        <v>11.47</v>
      </c>
      <c r="E19" s="168">
        <f>ROUND(VALUE(SUBSTITUTE(実質収支比率等に係る経年分析!I$48,"▲","-")),2)</f>
        <v>9.36</v>
      </c>
      <c r="F19" s="168">
        <f>ROUND(VALUE(SUBSTITUTE(実質収支比率等に係る経年分析!J$48,"▲","-")),2)</f>
        <v>7.21</v>
      </c>
    </row>
    <row r="20" spans="1:11" x14ac:dyDescent="0.2">
      <c r="A20" s="168" t="s">
        <v>53</v>
      </c>
      <c r="B20" s="168">
        <f>ROUND(VALUE(SUBSTITUTE(実質収支比率等に係る経年分析!F$47,"▲","-")),2)</f>
        <v>43.98</v>
      </c>
      <c r="C20" s="168">
        <f>ROUND(VALUE(SUBSTITUTE(実質収支比率等に係る経年分析!G$47,"▲","-")),2)</f>
        <v>42.78</v>
      </c>
      <c r="D20" s="168">
        <f>ROUND(VALUE(SUBSTITUTE(実質収支比率等に係る経年分析!H$47,"▲","-")),2)</f>
        <v>43.62</v>
      </c>
      <c r="E20" s="168">
        <f>ROUND(VALUE(SUBSTITUTE(実質収支比率等に係る経年分析!I$47,"▲","-")),2)</f>
        <v>38.78</v>
      </c>
      <c r="F20" s="168">
        <f>ROUND(VALUE(SUBSTITUTE(実質収支比率等に係る経年分析!J$47,"▲","-")),2)</f>
        <v>40.340000000000003</v>
      </c>
    </row>
    <row r="21" spans="1:11" x14ac:dyDescent="0.2">
      <c r="A21" s="168" t="s">
        <v>54</v>
      </c>
      <c r="B21" s="168">
        <f>IF(ISNUMBER(VALUE(SUBSTITUTE(実質収支比率等に係る経年分析!F$49,"▲","-"))),ROUND(VALUE(SUBSTITUTE(実質収支比率等に係る経年分析!F$49,"▲","-")),2),NA())</f>
        <v>3.74</v>
      </c>
      <c r="C21" s="168">
        <f>IF(ISNUMBER(VALUE(SUBSTITUTE(実質収支比率等に係る経年分析!G$49,"▲","-"))),ROUND(VALUE(SUBSTITUTE(実質収支比率等に係る経年分析!G$49,"▲","-")),2),NA())</f>
        <v>3.35</v>
      </c>
      <c r="D21" s="168">
        <f>IF(ISNUMBER(VALUE(SUBSTITUTE(実質収支比率等に係る経年分析!H$49,"▲","-"))),ROUND(VALUE(SUBSTITUTE(実質収支比率等に係る経年分析!H$49,"▲","-")),2),NA())</f>
        <v>5.8</v>
      </c>
      <c r="E21" s="168">
        <f>IF(ISNUMBER(VALUE(SUBSTITUTE(実質収支比率等に係る経年分析!I$49,"▲","-"))),ROUND(VALUE(SUBSTITUTE(実質収支比率等に係る経年分析!I$49,"▲","-")),2),NA())</f>
        <v>-7.71</v>
      </c>
      <c r="F21" s="168">
        <f>IF(ISNUMBER(VALUE(SUBSTITUTE(実質収支比率等に係る経年分析!J$49,"▲","-"))),ROUND(VALUE(SUBSTITUTE(実質収支比率等に係る経年分析!J$49,"▲","-")),2),NA())</f>
        <v>0.94</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str">
        <f>IF(連結実質赤字比率に係る赤字・黒字の構成分析!C$39="",NA(),連結実質赤字比率に係る赤字・黒字の構成分析!C$39)</f>
        <v>簡易水道事業特別会計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7.0000000000000007E-2</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0.04</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0.04</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0.03</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0.04</v>
      </c>
    </row>
    <row r="32" spans="1:11" x14ac:dyDescent="0.2">
      <c r="A32" s="169" t="str">
        <f>IF(連結実質赤字比率に係る赤字・黒字の構成分析!C$38="",NA(),連結実質赤字比率に係る赤字・黒字の構成分析!C$38)</f>
        <v>後期高齢者医療特別会計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0.09</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0.09</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2.37</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0.09</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0.13</v>
      </c>
    </row>
    <row r="33" spans="1:16" x14ac:dyDescent="0.2">
      <c r="A33" s="169" t="str">
        <f>IF(連結実質赤字比率に係る赤字・黒字の構成分析!C$37="",NA(),連結実質赤字比率に係る赤字・黒字の構成分析!C$37)</f>
        <v>介護保険事業特別会計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2.08</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1.99</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0.08</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3.88</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4.07</v>
      </c>
    </row>
    <row r="34" spans="1:16" x14ac:dyDescent="0.2">
      <c r="A34" s="169" t="str">
        <f>IF(連結実質赤字比率に係る赤字・黒字の構成分析!C$36="",NA(),連結実質赤字比率に係る赤字・黒字の構成分析!C$36)</f>
        <v>国民健康保険事業特別会計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5.98</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5.71</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6.17</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6.82</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6.86</v>
      </c>
    </row>
    <row r="35" spans="1:16" x14ac:dyDescent="0.2">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6.73</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9.4600000000000009</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11.47</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9.35</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7.21</v>
      </c>
    </row>
    <row r="36" spans="1:16" x14ac:dyDescent="0.2">
      <c r="A36" s="169" t="str">
        <f>IF(連結実質赤字比率に係る赤字・黒字の構成分析!C$34="",NA(),連結実質赤字比率に係る赤字・黒字の構成分析!C$34)</f>
        <v>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10.78</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12.23</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11.99</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12.2</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13.05</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407</v>
      </c>
      <c r="E42" s="170"/>
      <c r="F42" s="170"/>
      <c r="G42" s="170">
        <f>'実質公債費比率（分子）の構造'!L$52</f>
        <v>400</v>
      </c>
      <c r="H42" s="170"/>
      <c r="I42" s="170"/>
      <c r="J42" s="170">
        <f>'実質公債費比率（分子）の構造'!M$52</f>
        <v>398</v>
      </c>
      <c r="K42" s="170"/>
      <c r="L42" s="170"/>
      <c r="M42" s="170">
        <f>'実質公債費比率（分子）の構造'!N$52</f>
        <v>389</v>
      </c>
      <c r="N42" s="170"/>
      <c r="O42" s="170"/>
      <c r="P42" s="170">
        <f>'実質公債費比率（分子）の構造'!O$52</f>
        <v>418</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f>'実質公債費比率（分子）の構造'!K$50</f>
        <v>2</v>
      </c>
      <c r="C44" s="170"/>
      <c r="D44" s="170"/>
      <c r="E44" s="170">
        <f>'実質公債費比率（分子）の構造'!L$50</f>
        <v>2</v>
      </c>
      <c r="F44" s="170"/>
      <c r="G44" s="170"/>
      <c r="H44" s="170">
        <f>'実質公債費比率（分子）の構造'!M$50</f>
        <v>2</v>
      </c>
      <c r="I44" s="170"/>
      <c r="J44" s="170"/>
      <c r="K44" s="170">
        <f>'実質公債費比率（分子）の構造'!N$50</f>
        <v>2</v>
      </c>
      <c r="L44" s="170"/>
      <c r="M44" s="170"/>
      <c r="N44" s="170">
        <f>'実質公債費比率（分子）の構造'!O$50</f>
        <v>13</v>
      </c>
      <c r="O44" s="170"/>
      <c r="P44" s="170"/>
    </row>
    <row r="45" spans="1:16" x14ac:dyDescent="0.2">
      <c r="A45" s="170" t="s">
        <v>63</v>
      </c>
      <c r="B45" s="170">
        <f>'実質公債費比率（分子）の構造'!K$49</f>
        <v>23</v>
      </c>
      <c r="C45" s="170"/>
      <c r="D45" s="170"/>
      <c r="E45" s="170">
        <f>'実質公債費比率（分子）の構造'!L$49</f>
        <v>15</v>
      </c>
      <c r="F45" s="170"/>
      <c r="G45" s="170"/>
      <c r="H45" s="170">
        <f>'実質公債費比率（分子）の構造'!M$49</f>
        <v>13</v>
      </c>
      <c r="I45" s="170"/>
      <c r="J45" s="170"/>
      <c r="K45" s="170">
        <f>'実質公債費比率（分子）の構造'!N$49</f>
        <v>14</v>
      </c>
      <c r="L45" s="170"/>
      <c r="M45" s="170"/>
      <c r="N45" s="170">
        <f>'実質公債費比率（分子）の構造'!O$49</f>
        <v>7</v>
      </c>
      <c r="O45" s="170"/>
      <c r="P45" s="170"/>
    </row>
    <row r="46" spans="1:16" x14ac:dyDescent="0.2">
      <c r="A46" s="170" t="s">
        <v>64</v>
      </c>
      <c r="B46" s="170">
        <f>'実質公債費比率（分子）の構造'!K$48</f>
        <v>0</v>
      </c>
      <c r="C46" s="170"/>
      <c r="D46" s="170"/>
      <c r="E46" s="170">
        <f>'実質公債費比率（分子）の構造'!L$48</f>
        <v>0</v>
      </c>
      <c r="F46" s="170"/>
      <c r="G46" s="170"/>
      <c r="H46" s="170">
        <f>'実質公債費比率（分子）の構造'!M$48</f>
        <v>0</v>
      </c>
      <c r="I46" s="170"/>
      <c r="J46" s="170"/>
      <c r="K46" s="170">
        <f>'実質公債費比率（分子）の構造'!N$48</f>
        <v>0</v>
      </c>
      <c r="L46" s="170"/>
      <c r="M46" s="170"/>
      <c r="N46" s="170">
        <f>'実質公債費比率（分子）の構造'!O$48</f>
        <v>0</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574</v>
      </c>
      <c r="C49" s="170"/>
      <c r="D49" s="170"/>
      <c r="E49" s="170">
        <f>'実質公債費比率（分子）の構造'!L$45</f>
        <v>594</v>
      </c>
      <c r="F49" s="170"/>
      <c r="G49" s="170"/>
      <c r="H49" s="170">
        <f>'実質公債費比率（分子）の構造'!M$45</f>
        <v>645</v>
      </c>
      <c r="I49" s="170"/>
      <c r="J49" s="170"/>
      <c r="K49" s="170">
        <f>'実質公債費比率（分子）の構造'!N$45</f>
        <v>690</v>
      </c>
      <c r="L49" s="170"/>
      <c r="M49" s="170"/>
      <c r="N49" s="170">
        <f>'実質公債費比率（分子）の構造'!O$45</f>
        <v>714</v>
      </c>
      <c r="O49" s="170"/>
      <c r="P49" s="170"/>
    </row>
    <row r="50" spans="1:16" x14ac:dyDescent="0.2">
      <c r="A50" s="170" t="s">
        <v>67</v>
      </c>
      <c r="B50" s="170" t="e">
        <f>NA()</f>
        <v>#N/A</v>
      </c>
      <c r="C50" s="170">
        <f>IF(ISNUMBER('実質公債費比率（分子）の構造'!K$53),'実質公債費比率（分子）の構造'!K$53,NA())</f>
        <v>192</v>
      </c>
      <c r="D50" s="170" t="e">
        <f>NA()</f>
        <v>#N/A</v>
      </c>
      <c r="E50" s="170" t="e">
        <f>NA()</f>
        <v>#N/A</v>
      </c>
      <c r="F50" s="170">
        <f>IF(ISNUMBER('実質公債費比率（分子）の構造'!L$53),'実質公債費比率（分子）の構造'!L$53,NA())</f>
        <v>211</v>
      </c>
      <c r="G50" s="170" t="e">
        <f>NA()</f>
        <v>#N/A</v>
      </c>
      <c r="H50" s="170" t="e">
        <f>NA()</f>
        <v>#N/A</v>
      </c>
      <c r="I50" s="170">
        <f>IF(ISNUMBER('実質公債費比率（分子）の構造'!M$53),'実質公債費比率（分子）の構造'!M$53,NA())</f>
        <v>262</v>
      </c>
      <c r="J50" s="170" t="e">
        <f>NA()</f>
        <v>#N/A</v>
      </c>
      <c r="K50" s="170" t="e">
        <f>NA()</f>
        <v>#N/A</v>
      </c>
      <c r="L50" s="170">
        <f>IF(ISNUMBER('実質公債費比率（分子）の構造'!N$53),'実質公債費比率（分子）の構造'!N$53,NA())</f>
        <v>317</v>
      </c>
      <c r="M50" s="170" t="e">
        <f>NA()</f>
        <v>#N/A</v>
      </c>
      <c r="N50" s="170" t="e">
        <f>NA()</f>
        <v>#N/A</v>
      </c>
      <c r="O50" s="170">
        <f>IF(ISNUMBER('実質公債費比率（分子）の構造'!O$53),'実質公債費比率（分子）の構造'!O$53,NA())</f>
        <v>316</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4931</v>
      </c>
      <c r="E56" s="169"/>
      <c r="F56" s="169"/>
      <c r="G56" s="169">
        <f>'将来負担比率（分子）の構造'!J$52</f>
        <v>5319</v>
      </c>
      <c r="H56" s="169"/>
      <c r="I56" s="169"/>
      <c r="J56" s="169">
        <f>'将来負担比率（分子）の構造'!K$52</f>
        <v>5189</v>
      </c>
      <c r="K56" s="169"/>
      <c r="L56" s="169"/>
      <c r="M56" s="169">
        <f>'将来負担比率（分子）の構造'!L$52</f>
        <v>4978</v>
      </c>
      <c r="N56" s="169"/>
      <c r="O56" s="169"/>
      <c r="P56" s="169">
        <f>'将来負担比率（分子）の構造'!M$52</f>
        <v>4746</v>
      </c>
    </row>
    <row r="57" spans="1:16" x14ac:dyDescent="0.2">
      <c r="A57" s="169" t="s">
        <v>42</v>
      </c>
      <c r="B57" s="169"/>
      <c r="C57" s="169"/>
      <c r="D57" s="169">
        <f>'将来負担比率（分子）の構造'!I$51</f>
        <v>476</v>
      </c>
      <c r="E57" s="169"/>
      <c r="F57" s="169"/>
      <c r="G57" s="169">
        <f>'将来負担比率（分子）の構造'!J$51</f>
        <v>448</v>
      </c>
      <c r="H57" s="169"/>
      <c r="I57" s="169"/>
      <c r="J57" s="169">
        <f>'将来負担比率（分子）の構造'!K$51</f>
        <v>430</v>
      </c>
      <c r="K57" s="169"/>
      <c r="L57" s="169"/>
      <c r="M57" s="169">
        <f>'将来負担比率（分子）の構造'!L$51</f>
        <v>433</v>
      </c>
      <c r="N57" s="169"/>
      <c r="O57" s="169"/>
      <c r="P57" s="169">
        <f>'将来負担比率（分子）の構造'!M$51</f>
        <v>444</v>
      </c>
    </row>
    <row r="58" spans="1:16" x14ac:dyDescent="0.2">
      <c r="A58" s="169" t="s">
        <v>41</v>
      </c>
      <c r="B58" s="169"/>
      <c r="C58" s="169"/>
      <c r="D58" s="169">
        <f>'将来負担比率（分子）の構造'!I$50</f>
        <v>4727</v>
      </c>
      <c r="E58" s="169"/>
      <c r="F58" s="169"/>
      <c r="G58" s="169">
        <f>'将来負担比率（分子）の構造'!J$50</f>
        <v>3985</v>
      </c>
      <c r="H58" s="169"/>
      <c r="I58" s="169"/>
      <c r="J58" s="169">
        <f>'将来負担比率（分子）の構造'!K$50</f>
        <v>4575</v>
      </c>
      <c r="K58" s="169"/>
      <c r="L58" s="169"/>
      <c r="M58" s="169">
        <f>'将来負担比率（分子）の構造'!L$50</f>
        <v>5046</v>
      </c>
      <c r="N58" s="169"/>
      <c r="O58" s="169"/>
      <c r="P58" s="169">
        <f>'将来負担比率（分子）の構造'!M$50</f>
        <v>5340</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f>'将来負担比率（分子）の構造'!I$46</f>
        <v>3</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147</v>
      </c>
      <c r="C62" s="169"/>
      <c r="D62" s="169"/>
      <c r="E62" s="169">
        <f>'将来負担比率（分子）の構造'!J$45</f>
        <v>253</v>
      </c>
      <c r="F62" s="169"/>
      <c r="G62" s="169"/>
      <c r="H62" s="169">
        <f>'将来負担比率（分子）の構造'!K$45</f>
        <v>214</v>
      </c>
      <c r="I62" s="169"/>
      <c r="J62" s="169"/>
      <c r="K62" s="169">
        <f>'将来負担比率（分子）の構造'!L$45</f>
        <v>164</v>
      </c>
      <c r="L62" s="169"/>
      <c r="M62" s="169"/>
      <c r="N62" s="169">
        <f>'将来負担比率（分子）の構造'!M$45</f>
        <v>67</v>
      </c>
      <c r="O62" s="169"/>
      <c r="P62" s="169"/>
    </row>
    <row r="63" spans="1:16" x14ac:dyDescent="0.2">
      <c r="A63" s="169" t="s">
        <v>34</v>
      </c>
      <c r="B63" s="169">
        <f>'将来負担比率（分子）の構造'!I$44</f>
        <v>60</v>
      </c>
      <c r="C63" s="169"/>
      <c r="D63" s="169"/>
      <c r="E63" s="169">
        <f>'将来負担比率（分子）の構造'!J$44</f>
        <v>41</v>
      </c>
      <c r="F63" s="169"/>
      <c r="G63" s="169"/>
      <c r="H63" s="169">
        <f>'将来負担比率（分子）の構造'!K$44</f>
        <v>25</v>
      </c>
      <c r="I63" s="169"/>
      <c r="J63" s="169"/>
      <c r="K63" s="169">
        <f>'将来負担比率（分子）の構造'!L$44</f>
        <v>10</v>
      </c>
      <c r="L63" s="169"/>
      <c r="M63" s="169"/>
      <c r="N63" s="169">
        <f>'将来負担比率（分子）の構造'!M$44</f>
        <v>3</v>
      </c>
      <c r="O63" s="169"/>
      <c r="P63" s="169"/>
    </row>
    <row r="64" spans="1:16" x14ac:dyDescent="0.2">
      <c r="A64" s="169" t="s">
        <v>33</v>
      </c>
      <c r="B64" s="169">
        <f>'将来負担比率（分子）の構造'!I$43</f>
        <v>7</v>
      </c>
      <c r="C64" s="169"/>
      <c r="D64" s="169"/>
      <c r="E64" s="169" t="str">
        <f>'将来負担比率（分子）の構造'!J$43</f>
        <v>-</v>
      </c>
      <c r="F64" s="169"/>
      <c r="G64" s="169"/>
      <c r="H64" s="169" t="str">
        <f>'将来負担比率（分子）の構造'!K$43</f>
        <v>-</v>
      </c>
      <c r="I64" s="169"/>
      <c r="J64" s="169"/>
      <c r="K64" s="169" t="str">
        <f>'将来負担比率（分子）の構造'!L$43</f>
        <v>-</v>
      </c>
      <c r="L64" s="169"/>
      <c r="M64" s="169"/>
      <c r="N64" s="169" t="str">
        <f>'将来負担比率（分子）の構造'!M$43</f>
        <v>-</v>
      </c>
      <c r="O64" s="169"/>
      <c r="P64" s="169"/>
    </row>
    <row r="65" spans="1:16" x14ac:dyDescent="0.2">
      <c r="A65" s="169" t="s">
        <v>32</v>
      </c>
      <c r="B65" s="169">
        <f>'将来負担比率（分子）の構造'!I$42</f>
        <v>20</v>
      </c>
      <c r="C65" s="169"/>
      <c r="D65" s="169"/>
      <c r="E65" s="169">
        <f>'将来負担比率（分子）の構造'!J$42</f>
        <v>18</v>
      </c>
      <c r="F65" s="169"/>
      <c r="G65" s="169"/>
      <c r="H65" s="169">
        <f>'将来負担比率（分子）の構造'!K$42</f>
        <v>16</v>
      </c>
      <c r="I65" s="169"/>
      <c r="J65" s="169"/>
      <c r="K65" s="169">
        <f>'将来負担比率（分子）の構造'!L$42</f>
        <v>13</v>
      </c>
      <c r="L65" s="169"/>
      <c r="M65" s="169"/>
      <c r="N65" s="169" t="str">
        <f>'将来負担比率（分子）の構造'!M$42</f>
        <v>-</v>
      </c>
      <c r="O65" s="169"/>
      <c r="P65" s="169"/>
    </row>
    <row r="66" spans="1:16" x14ac:dyDescent="0.2">
      <c r="A66" s="169" t="s">
        <v>31</v>
      </c>
      <c r="B66" s="169">
        <f>'将来負担比率（分子）の構造'!I$41</f>
        <v>5977</v>
      </c>
      <c r="C66" s="169"/>
      <c r="D66" s="169"/>
      <c r="E66" s="169">
        <f>'将来負担比率（分子）の構造'!J$41</f>
        <v>7539</v>
      </c>
      <c r="F66" s="169"/>
      <c r="G66" s="169"/>
      <c r="H66" s="169">
        <f>'将来負担比率（分子）の構造'!K$41</f>
        <v>7613</v>
      </c>
      <c r="I66" s="169"/>
      <c r="J66" s="169"/>
      <c r="K66" s="169">
        <f>'将来負担比率（分子）の構造'!L$41</f>
        <v>7425</v>
      </c>
      <c r="L66" s="169"/>
      <c r="M66" s="169"/>
      <c r="N66" s="169">
        <f>'将来負担比率（分子）の構造'!M$41</f>
        <v>6998</v>
      </c>
      <c r="O66" s="169"/>
      <c r="P66" s="169"/>
    </row>
    <row r="67" spans="1:16" x14ac:dyDescent="0.2">
      <c r="A67" s="169" t="s">
        <v>71</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2041</v>
      </c>
      <c r="C72" s="173">
        <f>基金残高に係る経年分析!G55</f>
        <v>1790</v>
      </c>
      <c r="D72" s="173">
        <f>基金残高に係る経年分析!H55</f>
        <v>1923</v>
      </c>
    </row>
    <row r="73" spans="1:16" x14ac:dyDescent="0.2">
      <c r="A73" s="172" t="s">
        <v>74</v>
      </c>
      <c r="B73" s="173">
        <f>基金残高に係る経年分析!F56</f>
        <v>57</v>
      </c>
      <c r="C73" s="173">
        <f>基金残高に係る経年分析!G56</f>
        <v>57</v>
      </c>
      <c r="D73" s="173">
        <f>基金残高に係る経年分析!H56</f>
        <v>65</v>
      </c>
    </row>
    <row r="74" spans="1:16" x14ac:dyDescent="0.2">
      <c r="A74" s="172" t="s">
        <v>75</v>
      </c>
      <c r="B74" s="173">
        <f>基金残高に係る経年分析!F57</f>
        <v>1825</v>
      </c>
      <c r="C74" s="173">
        <f>基金残高に係る経年分析!G57</f>
        <v>2501</v>
      </c>
      <c r="D74" s="173">
        <f>基金残高に係る経年分析!H57</f>
        <v>2605</v>
      </c>
    </row>
  </sheetData>
  <sheetProtection algorithmName="SHA-512" hashValue="qHvG3+tLRqyJauNpMCStW5uSYLc9koTla4y00wrskDgiZDNdR7Ak5cjGEexS5GfsAuEGdHPIVgvE3hxNsNPsuA==" saltValue="Tz8YA4+iTYG0iJiv31MuT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00496_中根 拓郎</cp:lastModifiedBy>
  <cp:lastPrinted>2025-03-12T05:05:27Z</cp:lastPrinted>
  <dcterms:created xsi:type="dcterms:W3CDTF">2025-02-19T05:30:31Z</dcterms:created>
  <dcterms:modified xsi:type="dcterms:W3CDTF">2026-09-25T02:59:56Z</dcterms:modified>
  <cp:category/>
</cp:coreProperties>
</file>